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1598\Desktop\公表\"/>
    </mc:Choice>
  </mc:AlternateContent>
  <xr:revisionPtr revIDLastSave="0" documentId="8_{BEC71D57-3DB2-4530-917C-51D4836E650B}" xr6:coauthVersionLast="46" xr6:coauthVersionMax="46" xr10:uidLastSave="{00000000-0000-0000-0000-000000000000}"/>
  <bookViews>
    <workbookView xWindow="-120" yWindow="-16320" windowWidth="29040" windowHeight="15840" tabRatio="603"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7" i="10" l="1"/>
  <c r="BG36" i="10"/>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AM37" i="10"/>
  <c r="U37" i="10"/>
  <c r="C37" i="10"/>
  <c r="AM36" i="10"/>
  <c r="C36" i="10"/>
  <c r="AM35" i="10"/>
  <c r="C35" i="10"/>
  <c r="C34" i="10"/>
  <c r="U34" i="10" l="1"/>
  <c r="U35" i="10" s="1"/>
  <c r="U36" i="10"/>
  <c r="AM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 r="BE36" i="10" s="1"/>
  <c r="BE37" i="10" s="1"/>
  <c r="BW34" i="10" l="1"/>
  <c r="BW35" i="10" s="1"/>
  <c r="BW36" i="10" s="1"/>
  <c r="BW37" i="10" s="1"/>
  <c r="BW38" i="10" s="1"/>
  <c r="BW39" i="10" s="1"/>
  <c r="BW40" i="10" s="1"/>
  <c r="BW41" i="10" s="1"/>
  <c r="CO34" i="10"/>
  <c r="CO35" i="10" s="1"/>
  <c r="CO36" i="10" s="1"/>
</calcChain>
</file>

<file path=xl/sharedStrings.xml><?xml version="1.0" encoding="utf-8"?>
<sst xmlns="http://schemas.openxmlformats.org/spreadsheetml/2006/main" count="1105" uniqueCount="623">
  <si>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</si>
  <si>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</si>
  <si>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</si>
  <si>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</si>
  <si>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</si>
  <si>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</si>
  <si>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</si>
  <si>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</si>
  <si>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</si>
  <si>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</si>
  <si>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</si>
  <si>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</si>
  <si>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</si>
  <si>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</si>
  <si>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</si>
  <si>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</si>
  <si>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</si>
  <si>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</si>
  <si>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</si>
  <si>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</si>
  <si>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</si>
  <si>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</si>
  <si>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</si>
  <si>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</si>
  <si>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</si>
  <si>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</si>
  <si>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</si>
  <si>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</si>
  <si>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</si>
  <si>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</si>
  <si>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</si>
  <si>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</si>
  <si>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</si>
  <si>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</si>
  <si>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</si>
  <si>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</si>
  <si>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</si>
  <si>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</si>
  <si>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</si>
  <si>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</si>
  <si>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</si>
  <si>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</si>
  <si>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</si>
  <si>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</si>
  <si>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</si>
  <si>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</si>
  <si>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</si>
  <si>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</si>
  <si>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</si>
  <si>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</si>
  <si>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</si>
  <si>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</si>
  <si>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</si>
  <si>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</si>
  <si>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</si>
  <si>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</si>
  <si>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</si>
  <si>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</si>
  <si>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</si>
  <si>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</si>
  <si>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</si>
  <si>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</si>
  <si>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</si>
  <si>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</si>
  <si>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</si>
  <si>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</si>
  <si>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</si>
  <si>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</si>
  <si>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</si>
  <si>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</si>
  <si>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</si>
  <si>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</si>
  <si>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</si>
  <si>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</si>
  <si>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</si>
  <si>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</si>
  <si>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</si>
  <si>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</si>
  <si>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</si>
  <si>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</si>
  <si>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</si>
  <si>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</si>
  <si>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</si>
  <si>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鹿児島県</t>
    <phoneticPr fontId="5"/>
  </si>
  <si>
    <t>市町村類型</t>
    <phoneticPr fontId="5"/>
  </si>
  <si>
    <t>Ⅰ－１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</si>
  <si>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</si>
  <si>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</si>
  <si>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</si>
  <si>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</si>
  <si>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</si>
  <si>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</si>
  <si>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</si>
  <si>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</si>
  <si>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</si>
  <si>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</si>
  <si>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</si>
  <si>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</si>
  <si>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志布志市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</si>
  <si>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</si>
  <si>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</si>
  <si>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</si>
  <si>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</si>
  <si>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</si>
  <si>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</si>
  <si>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</si>
  <si>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</si>
  <si>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</si>
  <si>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</si>
  <si>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</si>
  <si>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</si>
  <si>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</si>
  <si>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</si>
  <si>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</si>
  <si>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</si>
  <si>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</si>
  <si>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</si>
  <si>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</si>
  <si>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</si>
  <si>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</si>
  <si>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</si>
  <si>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</si>
  <si>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</si>
  <si>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</si>
  <si>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</si>
  <si>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-6.8</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</si>
  <si>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</si>
  <si>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</si>
  <si>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</si>
  <si>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</si>
  <si>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</si>
  <si>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</si>
  <si>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</si>
  <si>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</si>
  <si>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</si>
  <si>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</si>
  <si>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</si>
  <si>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</si>
  <si>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</si>
  <si>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</si>
  <si>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</si>
  <si>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</si>
  <si>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</si>
  <si>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</si>
  <si>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</si>
  <si>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</si>
  <si>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</si>
  <si>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</si>
  <si>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</si>
  <si>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</si>
  <si>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</si>
  <si>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</si>
  <si>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</si>
  <si>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</si>
  <si>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</si>
  <si>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</si>
  <si>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</si>
  <si>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</si>
  <si>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</si>
  <si>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</si>
  <si>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</si>
  <si>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</si>
  <si>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</si>
  <si>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</si>
  <si>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</si>
  <si>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</si>
  <si>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</si>
  <si>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</si>
  <si>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</si>
  <si>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</si>
  <si>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</si>
  <si>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</si>
  <si>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</si>
  <si>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</si>
  <si>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</si>
  <si>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</si>
  <si>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</si>
  <si>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</si>
  <si>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</si>
  <si>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</si>
  <si>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</si>
  <si>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</si>
  <si>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</si>
  <si>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</si>
  <si>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</si>
  <si>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</si>
  <si>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</si>
  <si>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</si>
  <si>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</si>
  <si>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</si>
  <si>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</si>
  <si>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</si>
  <si>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</si>
  <si>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</si>
  <si>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</si>
  <si>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</si>
  <si>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</si>
  <si>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</si>
  <si>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</si>
  <si>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</si>
  <si>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</si>
  <si>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</si>
  <si>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</si>
  <si>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</si>
  <si>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</si>
  <si>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</si>
  <si>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</si>
  <si>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</si>
  <si>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</si>
  <si>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</si>
  <si>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</si>
  <si>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</si>
  <si>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</si>
  <si>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</si>
  <si>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</si>
  <si>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鹿児島県志布志市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</si>
  <si>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</si>
  <si>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</si>
  <si>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</si>
  <si>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</si>
  <si>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</si>
  <si>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</si>
  <si>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</si>
  <si>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</si>
  <si>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</si>
  <si>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</si>
  <si>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</si>
  <si>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</si>
  <si>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</si>
  <si>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</si>
  <si>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</si>
  <si>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</si>
  <si>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</si>
  <si>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</si>
  <si>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</si>
  <si>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</si>
  <si>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</si>
  <si>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</si>
  <si>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</si>
  <si>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</si>
  <si>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</si>
  <si>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</si>
  <si>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</si>
  <si>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</si>
  <si>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</si>
  <si>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</si>
  <si>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</si>
  <si>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</si>
  <si>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</si>
  <si>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</si>
  <si>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</si>
  <si>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</si>
  <si>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</si>
  <si>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</si>
  <si>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</si>
  <si>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</si>
  <si>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</si>
  <si>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</si>
  <si>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</si>
  <si>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</si>
  <si>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</si>
  <si>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</si>
  <si>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</si>
  <si>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</si>
  <si>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</si>
  <si>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</si>
  <si>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</si>
  <si>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</si>
  <si>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</si>
  <si>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</si>
  <si>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</si>
  <si>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</si>
  <si>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</si>
  <si>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</si>
  <si>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</si>
  <si>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</si>
  <si>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</si>
  <si>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</si>
  <si>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</si>
  <si>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</si>
  <si>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</si>
  <si>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</si>
  <si>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</si>
  <si>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</si>
  <si>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</si>
  <si>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</si>
  <si>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</si>
  <si>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</si>
  <si>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</si>
  <si>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</si>
  <si>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</si>
  <si>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</si>
  <si>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</si>
  <si>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</si>
  <si>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</si>
  <si>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</si>
  <si>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</si>
  <si>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</si>
  <si>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</si>
  <si>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</si>
  <si>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</si>
  <si>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</si>
  <si>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</si>
  <si>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</si>
  <si>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</si>
  <si>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</si>
  <si>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</si>
  <si>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</si>
  <si>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</si>
  <si>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</si>
  <si>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</si>
  <si>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</si>
  <si>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</si>
  <si>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</si>
  <si>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</si>
  <si>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</si>
  <si>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</si>
  <si>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</si>
  <si>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</si>
  <si>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</si>
  <si>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</si>
  <si>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</si>
  <si>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</si>
  <si>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</si>
  <si>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</si>
  <si>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</si>
  <si>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</si>
  <si>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</si>
  <si>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</si>
  <si>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</si>
  <si>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</si>
  <si>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</si>
  <si>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</si>
  <si>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</si>
  <si>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</si>
  <si>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観光施設</t>
    <phoneticPr fontId="5"/>
  </si>
  <si>
    <t>加入世帯数(世帯)</t>
  </si>
  <si>
    <t>　繰出金</t>
    <phoneticPr fontId="5"/>
  </si>
  <si>
    <t>諸収入</t>
  </si>
  <si>
    <t>簡易水道</t>
    <phoneticPr fontId="5"/>
  </si>
  <si>
    <t>被保険者数(人)</t>
  </si>
  <si>
    <t>　積立金</t>
    <phoneticPr fontId="5"/>
  </si>
  <si>
    <t>地方債</t>
  </si>
  <si>
    <t>上水道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</si>
  <si>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</si>
  <si>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</si>
  <si>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</si>
  <si>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</si>
  <si>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</si>
  <si>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</si>
  <si>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</si>
  <si>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</si>
  <si>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</si>
  <si>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</si>
  <si>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</si>
  <si>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</si>
  <si>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</si>
  <si>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</si>
  <si>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</si>
  <si>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</si>
  <si>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</si>
  <si>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</si>
  <si>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</si>
  <si>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</si>
  <si>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</si>
  <si>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</si>
  <si>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</si>
  <si>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</si>
  <si>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</si>
  <si>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鹿児島県志布志市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</si>
  <si>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</si>
  <si>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</si>
  <si>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</si>
  <si>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</si>
  <si>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</si>
  <si>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</si>
  <si>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</si>
  <si>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</si>
  <si>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</si>
  <si>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</si>
  <si>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</si>
  <si>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</si>
  <si>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</si>
  <si>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</si>
  <si>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</si>
  <si>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</si>
  <si>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</si>
  <si>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</si>
  <si>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</si>
  <si>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</si>
  <si>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</si>
  <si>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</si>
  <si>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</si>
  <si>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</si>
  <si>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</si>
  <si>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</si>
  <si>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</si>
  <si>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</si>
  <si>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</si>
  <si>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</si>
  <si>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</si>
  <si>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</si>
  <si>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</si>
  <si>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</si>
  <si>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</si>
  <si>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</si>
  <si>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</si>
  <si>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</si>
  <si>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</si>
  <si>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下水道管理特別会計</t>
    <phoneticPr fontId="5"/>
  </si>
  <si>
    <t>法非適用企業</t>
    <phoneticPr fontId="5"/>
  </si>
  <si>
    <t>公共下水道事業特別会計</t>
    <phoneticPr fontId="5"/>
  </si>
  <si>
    <t>法非適用企業</t>
    <phoneticPr fontId="5"/>
  </si>
  <si>
    <t>国民宿舎特別会計</t>
    <phoneticPr fontId="5"/>
  </si>
  <si>
    <t>工業団地整備事業特別会計</t>
    <phoneticPr fontId="5"/>
  </si>
  <si>
    <t>-</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</si>
  <si>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</si>
  <si>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</si>
  <si>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</si>
  <si>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</si>
  <si>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</si>
  <si>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</si>
  <si>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</si>
  <si>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</si>
  <si>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</si>
  <si>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</si>
  <si>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</si>
  <si>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</si>
  <si>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</si>
  <si>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</si>
  <si>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</si>
  <si>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</si>
  <si>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</si>
  <si>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</si>
  <si>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</si>
  <si>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</si>
  <si>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</si>
  <si>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</si>
  <si>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</si>
  <si>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</si>
  <si>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</si>
  <si>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</si>
  <si>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</si>
  <si>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</si>
  <si>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</si>
  <si>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</si>
  <si>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</si>
  <si>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</si>
  <si>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</si>
  <si>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</si>
  <si>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</si>
  <si>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</si>
  <si>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</si>
  <si>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</si>
  <si>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</si>
  <si>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</si>
  <si>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</si>
  <si>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</si>
  <si>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</si>
  <si>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</si>
  <si>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</si>
  <si>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</si>
  <si>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</si>
  <si>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</si>
  <si>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</si>
  <si>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</si>
  <si>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</si>
  <si>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</si>
  <si>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</si>
  <si>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</si>
  <si>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</si>
  <si>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</si>
  <si>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</si>
  <si>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</si>
  <si>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</si>
  <si>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</si>
  <si>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</si>
  <si>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</si>
  <si>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下水道管理特別会計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</si>
  <si>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</si>
  <si>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</si>
  <si>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工業団地整備事業特別会計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</si>
  <si>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</si>
  <si>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</si>
  <si>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</si>
  <si>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国民宿舎特別会計</t>
    <phoneticPr fontId="5"/>
  </si>
  <si>
    <t>-</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</si>
  <si>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</si>
  <si>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</si>
  <si>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</si>
  <si>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</si>
  <si>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</si>
  <si>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</si>
  <si>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</si>
  <si>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</si>
  <si>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</si>
  <si>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</si>
  <si>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</si>
  <si>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t>
    <phoneticPr fontId="5"/>
  </si>
  <si>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</si>
  <si>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</si>
  <si>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</si>
  <si>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</si>
  <si>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</si>
  <si>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</si>
  <si>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</si>
  <si>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</si>
  <si>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</si>
  <si>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</si>
  <si>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</si>
  <si>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</si>
  <si>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</si>
  <si>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</si>
  <si>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</si>
  <si>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</si>
  <si>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</si>
  <si>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</si>
  <si>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</si>
  <si>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</si>
  <si>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</si>
  <si>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</si>
  <si>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</si>
  <si>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</si>
  <si>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</si>
  <si>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</si>
  <si>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</si>
  <si>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</si>
  <si>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</si>
  <si>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</si>
  <si>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</si>
  <si>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</si>
  <si>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</si>
  <si>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</si>
  <si>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</si>
  <si>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</si>
  <si>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</si>
  <si>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</si>
  <si>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</si>
  <si>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</si>
  <si>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</si>
  <si>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</si>
  <si>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</si>
  <si>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</si>
  <si>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</si>
  <si>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</si>
  <si>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</si>
  <si>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</si>
  <si>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</si>
  <si>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</si>
  <si>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</si>
  <si>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</si>
  <si>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</si>
  <si>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</si>
  <si>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</si>
  <si>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</si>
  <si>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</si>
  <si>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</si>
  <si>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</si>
  <si>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</si>
  <si>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</si>
  <si>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</si>
  <si>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</si>
  <si>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</si>
  <si>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</si>
  <si>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</si>
  <si>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</si>
  <si>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</si>
  <si>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</si>
  <si>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</si>
  <si>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</si>
  <si>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</si>
  <si>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</si>
  <si>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</si>
  <si>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</si>
  <si>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</si>
  <si>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</si>
  <si>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1.05</t>
  </si>
  <si>
    <t>▲ 2.35</t>
  </si>
  <si>
    <t>水道事業会計</t>
  </si>
  <si>
    <t>一般会計</t>
  </si>
  <si>
    <t>介護保険特別会計</t>
  </si>
  <si>
    <t>国民健康保険特別会計</t>
  </si>
  <si>
    <t>下水道管理特別会計</t>
  </si>
  <si>
    <t>後期高齢者医療特別会計</t>
  </si>
  <si>
    <t>公共下水道事業特別会計</t>
  </si>
  <si>
    <t>国民宿舎特別会計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</si>
  <si>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</si>
  <si>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</si>
  <si>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</si>
  <si>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</si>
  <si>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</si>
  <si>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</si>
  <si>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</si>
  <si>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</si>
  <si>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</si>
  <si>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鹿児島県市町村総合事務</t>
    <phoneticPr fontId="2"/>
  </si>
  <si>
    <t>曽於北部衛生処理</t>
    <phoneticPr fontId="2"/>
  </si>
  <si>
    <t>大隅曽於地区消防</t>
    <phoneticPr fontId="2"/>
  </si>
  <si>
    <t>曽於南部厚生事務</t>
    <phoneticPr fontId="2"/>
  </si>
  <si>
    <t>曽於地区介護保険</t>
    <phoneticPr fontId="2"/>
  </si>
  <si>
    <t>志布志まちづくり公社</t>
    <rPh sb="0" eb="3">
      <t>シブシ</t>
    </rPh>
    <rPh sb="8" eb="10">
      <t>コウシャ</t>
    </rPh>
    <phoneticPr fontId="2"/>
  </si>
  <si>
    <t>志布志市農業公社</t>
    <rPh sb="0" eb="4">
      <t>シブシシ</t>
    </rPh>
    <rPh sb="4" eb="8">
      <t>ノウギョウコウシャ</t>
    </rPh>
    <phoneticPr fontId="2"/>
  </si>
  <si>
    <t>志布志市土地開発公社</t>
    <rPh sb="0" eb="4">
      <t>シブシシ</t>
    </rPh>
    <rPh sb="4" eb="6">
      <t>トチ</t>
    </rPh>
    <rPh sb="6" eb="8">
      <t>カイハツ</t>
    </rPh>
    <rPh sb="8" eb="10">
      <t>コウシャ</t>
    </rPh>
    <phoneticPr fontId="2"/>
  </si>
  <si>
    <t>ふるさと志基金</t>
    <rPh sb="4" eb="7">
      <t>ココロザシキキン</t>
    </rPh>
    <phoneticPr fontId="5"/>
  </si>
  <si>
    <t>施設整備事業基金</t>
    <rPh sb="0" eb="6">
      <t>シセツセイビジギョウ</t>
    </rPh>
    <rPh sb="6" eb="8">
      <t>キキン</t>
    </rPh>
    <phoneticPr fontId="5"/>
  </si>
  <si>
    <t>地域福祉基金</t>
    <rPh sb="0" eb="4">
      <t>チイキフクシ</t>
    </rPh>
    <rPh sb="4" eb="6">
      <t>キキン</t>
    </rPh>
    <phoneticPr fontId="5"/>
  </si>
  <si>
    <t>企業版ふるさと納税基金</t>
    <rPh sb="0" eb="3">
      <t>キギョウバン</t>
    </rPh>
    <rPh sb="7" eb="11">
      <t>ノウゼイキキン</t>
    </rPh>
    <phoneticPr fontId="5"/>
  </si>
  <si>
    <t>地域づくり推進基金</t>
    <rPh sb="0" eb="2">
      <t>チイキ</t>
    </rPh>
    <rPh sb="5" eb="7">
      <t>スイシン</t>
    </rPh>
    <rPh sb="7" eb="9">
      <t>キキン</t>
    </rPh>
    <phoneticPr fontId="5"/>
  </si>
  <si>
    <t>鹿児島県後期高齢者医療広域連合（一般会計）</t>
    <rPh sb="4" eb="6">
      <t>コウキ</t>
    </rPh>
    <rPh sb="6" eb="9">
      <t>コウレイシャ</t>
    </rPh>
    <rPh sb="9" eb="11">
      <t>イリョウ</t>
    </rPh>
    <rPh sb="11" eb="13">
      <t>コウイキ</t>
    </rPh>
    <rPh sb="13" eb="15">
      <t>レンゴウ</t>
    </rPh>
    <rPh sb="16" eb="18">
      <t>イッパン</t>
    </rPh>
    <rPh sb="18" eb="20">
      <t>カイケイ</t>
    </rPh>
    <phoneticPr fontId="2"/>
  </si>
  <si>
    <t>曽於地域公設地方卸売市場管理</t>
  </si>
  <si>
    <t>鹿児島県後期高齢者医療広域連合（特別会計）</t>
    <rPh sb="4" eb="6">
      <t>コウキ</t>
    </rPh>
    <rPh sb="6" eb="9">
      <t>コウレイシャ</t>
    </rPh>
    <rPh sb="9" eb="11">
      <t>イリョウ</t>
    </rPh>
    <rPh sb="11" eb="13">
      <t>コウイキ</t>
    </rPh>
    <rPh sb="13" eb="15">
      <t>レンゴウ</t>
    </rPh>
    <rPh sb="16" eb="18">
      <t>トクベツ</t>
    </rPh>
    <rPh sb="18" eb="20">
      <t>カイケイ</t>
    </rPh>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</si>
  <si>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</si>
  <si>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</si>
  <si>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</si>
  <si>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</si>
  <si>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</si>
  <si>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</si>
  <si>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</si>
  <si>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</si>
  <si>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</si>
  <si>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</si>
  <si>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本市では、地方債の新規発行を抑制し、残高の圧縮に努めているため、将来負担比率は類似団体よりも低い水準に抑えられている。また、有形固定資産減価償却率も類似団体よりも低い水準にある。本市の場合は、高規格道路建設に伴う市道整備の起債を行っているため、長期的に見た場合の公共施設等を含めた将来負担は高い水準になると予想される。今後も公共施設等総合管理計画並びに個別計画に沿った総量・更新費用の圧縮に努め老朽化対策を継続して行う。</t>
    <rPh sb="1" eb="2">
      <t>ホン</t>
    </rPh>
    <phoneticPr fontId="2"/>
  </si>
  <si>
    <t>　本市では、地方債の新規発行を抑制し残高の圧縮に努めているため、将来負担比率は類似団体よりも低い水準に抑えられている。一方、実質公債費比率はやや上昇傾向にあり、類似団体よりもやや高い水準にある。今後も公債費適正化に向けた取組を継続す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</si>
</sst>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9"/>
      <color theme="1"/>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9" fillId="0" borderId="0">
      <alignment vertical="center"/>
    </xf>
  </cellStyleXfs>
  <cellXfs count="124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47"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9"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0"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1"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56"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Border="1" applyAlignment="1">
      <alignment vertical="center"/>
    </xf>
    <xf numFmtId="179" fontId="17" fillId="0" borderId="59" xfId="6" applyNumberFormat="1" applyFont="1" applyBorder="1" applyAlignment="1">
      <alignment vertical="center"/>
    </xf>
    <xf numFmtId="180" fontId="17" fillId="0" borderId="57" xfId="6" applyNumberFormat="1" applyFont="1" applyBorder="1" applyAlignment="1">
      <alignment vertical="center"/>
    </xf>
    <xf numFmtId="179" fontId="17" fillId="0" borderId="60" xfId="6" applyNumberFormat="1" applyFont="1" applyBorder="1" applyAlignment="1">
      <alignment vertical="center"/>
    </xf>
    <xf numFmtId="180" fontId="17" fillId="0" borderId="61" xfId="6" applyNumberFormat="1" applyFont="1" applyBorder="1" applyAlignment="1">
      <alignment vertical="center"/>
    </xf>
    <xf numFmtId="180" fontId="17" fillId="0" borderId="58" xfId="6" applyNumberFormat="1" applyFont="1" applyBorder="1" applyAlignment="1">
      <alignment vertical="center"/>
    </xf>
    <xf numFmtId="179" fontId="17" fillId="0" borderId="58"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31" fillId="0" borderId="0" xfId="11" applyFont="1">
      <alignment vertical="center"/>
    </xf>
    <xf numFmtId="0" fontId="3" fillId="0" borderId="54" xfId="11" applyFont="1" applyBorder="1" applyAlignment="1">
      <alignment horizontal="center"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48" xfId="16" applyFont="1" applyBorder="1">
      <alignment vertical="center"/>
    </xf>
    <xf numFmtId="0" fontId="1" fillId="0" borderId="64"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2"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4"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2"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2"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4" xfId="16" applyNumberFormat="1" applyFont="1" applyBorder="1">
      <alignment vertical="center"/>
    </xf>
    <xf numFmtId="189" fontId="3" fillId="0" borderId="54"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48"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4" xfId="16" applyFont="1" applyBorder="1">
      <alignment vertical="center"/>
    </xf>
    <xf numFmtId="0" fontId="34" fillId="0" borderId="64" xfId="16" applyFont="1" applyBorder="1">
      <alignment vertical="center"/>
    </xf>
    <xf numFmtId="0" fontId="1" fillId="0" borderId="54" xfId="17" applyFont="1" applyBorder="1">
      <alignment vertical="center"/>
    </xf>
    <xf numFmtId="189" fontId="3" fillId="0" borderId="54" xfId="17" applyNumberFormat="1" applyFont="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56"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Border="1" applyAlignment="1">
      <alignment horizontal="right" vertical="center" shrinkToFit="1"/>
    </xf>
    <xf numFmtId="177" fontId="17" fillId="0" borderId="59"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60" xfId="19" applyNumberFormat="1" applyFont="1" applyBorder="1" applyAlignment="1">
      <alignment horizontal="right" vertical="center" shrinkToFit="1"/>
    </xf>
    <xf numFmtId="187" fontId="17" fillId="0" borderId="61"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lignment vertical="center"/>
    </xf>
    <xf numFmtId="0" fontId="20" fillId="0" borderId="54" xfId="11" applyFont="1" applyBorder="1">
      <alignment vertical="center"/>
    </xf>
    <xf numFmtId="0" fontId="20" fillId="0" borderId="54" xfId="11" applyFont="1" applyBorder="1" applyAlignment="1">
      <alignment horizontal="center" vertical="center" wrapText="1"/>
    </xf>
    <xf numFmtId="0" fontId="24" fillId="0" borderId="0" xfId="11" applyFont="1">
      <alignment vertical="center"/>
    </xf>
    <xf numFmtId="0" fontId="20" fillId="0" borderId="0" xfId="11" applyFont="1" applyAlignment="1">
      <alignment horizontal="center" vertical="center" wrapText="1"/>
    </xf>
    <xf numFmtId="0" fontId="3" fillId="0" borderId="54" xfId="11" applyFont="1" applyBorder="1">
      <alignment vertical="center"/>
    </xf>
    <xf numFmtId="0" fontId="38" fillId="0" borderId="0" xfId="20" applyFo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1"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lignment vertical="center"/>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178" fontId="20" fillId="0" borderId="6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20" fillId="0" borderId="88"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54"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4"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1" fillId="0" borderId="38" xfId="11" applyNumberFormat="1" applyBorder="1" applyAlignment="1">
      <alignment horizontal="right" vertical="center" shrinkToFi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178"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48"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48"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181" fontId="20" fillId="0" borderId="64"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81" fontId="20" fillId="0" borderId="84"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178" fontId="20" fillId="0" borderId="64"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48"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2">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 2" xfId="20" xr:uid="{00000000-0005-0000-0000-00000A000000}"/>
    <cellStyle name="標準 6_APAHO401000" xfId="9" xr:uid="{00000000-0005-0000-0000-00000B000000}"/>
    <cellStyle name="標準 6_APAHO401200_O-JJ1016-001-3_財政状況資料集(決算状況カード(各会計・関係団体))(Rev2)2" xfId="15" xr:uid="{00000000-0005-0000-0000-00000C000000}"/>
    <cellStyle name="標準 6_APAHO402200_O-JJ1016-001-3_財政状況資料集(決算状況カード(各会計・関係団体))(Rev2)2" xfId="12" xr:uid="{00000000-0005-0000-0000-00000D000000}"/>
    <cellStyle name="標準 7" xfId="21" xr:uid="{E22507A9-E20C-43B8-A46A-FE67FACE3362}"/>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88968</c:v>
                </c:pt>
                <c:pt idx="1">
                  <c:v>85173</c:v>
                </c:pt>
                <c:pt idx="2">
                  <c:v>94081</c:v>
                </c:pt>
                <c:pt idx="3">
                  <c:v>92632</c:v>
                </c:pt>
                <c:pt idx="4">
                  <c:v>96469</c:v>
                </c:pt>
              </c:numCache>
            </c:numRef>
          </c:val>
          <c:smooth val="0"/>
          <c:extLst>
            <c:ext xmlns:c16="http://schemas.microsoft.com/office/drawing/2014/chart" uri="{C3380CC4-5D6E-409C-BE32-E72D297353CC}">
              <c16:uniqueId val="{00000000-6257-41D0-BAAE-B3047C00D9C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140086</c:v>
                </c:pt>
                <c:pt idx="1">
                  <c:v>136420</c:v>
                </c:pt>
                <c:pt idx="2">
                  <c:v>111928</c:v>
                </c:pt>
                <c:pt idx="3">
                  <c:v>119731</c:v>
                </c:pt>
                <c:pt idx="4">
                  <c:v>147458</c:v>
                </c:pt>
              </c:numCache>
            </c:numRef>
          </c:val>
          <c:smooth val="0"/>
          <c:extLst>
            <c:ext xmlns:c16="http://schemas.microsoft.com/office/drawing/2014/chart" uri="{C3380CC4-5D6E-409C-BE32-E72D297353CC}">
              <c16:uniqueId val="{00000001-6257-41D0-BAAE-B3047C00D9C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5.57</c:v>
                </c:pt>
                <c:pt idx="1">
                  <c:v>4.5199999999999996</c:v>
                </c:pt>
                <c:pt idx="2">
                  <c:v>2.67</c:v>
                </c:pt>
                <c:pt idx="3">
                  <c:v>3.83</c:v>
                </c:pt>
                <c:pt idx="4">
                  <c:v>5.83</c:v>
                </c:pt>
              </c:numCache>
            </c:numRef>
          </c:val>
          <c:extLst>
            <c:ext xmlns:c16="http://schemas.microsoft.com/office/drawing/2014/chart" uri="{C3380CC4-5D6E-409C-BE32-E72D297353CC}">
              <c16:uniqueId val="{00000000-09EF-402A-8B2F-D4CC6BBD4D3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22.84</c:v>
                </c:pt>
                <c:pt idx="1">
                  <c:v>23.24</c:v>
                </c:pt>
                <c:pt idx="2">
                  <c:v>23.17</c:v>
                </c:pt>
                <c:pt idx="3">
                  <c:v>22.65</c:v>
                </c:pt>
                <c:pt idx="4">
                  <c:v>24.7</c:v>
                </c:pt>
              </c:numCache>
            </c:numRef>
          </c:val>
          <c:extLst>
            <c:ext xmlns:c16="http://schemas.microsoft.com/office/drawing/2014/chart" uri="{C3380CC4-5D6E-409C-BE32-E72D297353CC}">
              <c16:uniqueId val="{00000001-09EF-402A-8B2F-D4CC6BBD4D3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0.74</c:v>
                </c:pt>
                <c:pt idx="1">
                  <c:v>-1.05</c:v>
                </c:pt>
                <c:pt idx="2">
                  <c:v>-2.35</c:v>
                </c:pt>
                <c:pt idx="3">
                  <c:v>1.25</c:v>
                </c:pt>
                <c:pt idx="4">
                  <c:v>4.72</c:v>
                </c:pt>
              </c:numCache>
            </c:numRef>
          </c:val>
          <c:smooth val="0"/>
          <c:extLst>
            <c:ext xmlns:c16="http://schemas.microsoft.com/office/drawing/2014/chart" uri="{C3380CC4-5D6E-409C-BE32-E72D297353CC}">
              <c16:uniqueId val="{00000002-09EF-402A-8B2F-D4CC6BBD4D3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2309-41C7-BB2B-D5D23BFF06F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309-41C7-BB2B-D5D23BFF06F5}"/>
            </c:ext>
          </c:extLst>
        </c:ser>
        <c:ser>
          <c:idx val="2"/>
          <c:order val="2"/>
          <c:tx>
            <c:strRef>
              <c:f>データシート!$A$29</c:f>
              <c:strCache>
                <c:ptCount val="1"/>
                <c:pt idx="0">
                  <c:v>国民宿舎特別会計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#N/A</c:v>
                </c:pt>
                <c:pt idx="5">
                  <c:v>0.01</c:v>
                </c:pt>
                <c:pt idx="6">
                  <c:v>#N/A</c:v>
                </c:pt>
                <c:pt idx="7">
                  <c:v>0</c:v>
                </c:pt>
                <c:pt idx="8">
                  <c:v>#N/A</c:v>
                </c:pt>
                <c:pt idx="9">
                  <c:v>0</c:v>
                </c:pt>
              </c:numCache>
            </c:numRef>
          </c:val>
          <c:extLst>
            <c:ext xmlns:c16="http://schemas.microsoft.com/office/drawing/2014/chart" uri="{C3380CC4-5D6E-409C-BE32-E72D297353CC}">
              <c16:uniqueId val="{00000002-2309-41C7-BB2B-D5D23BFF06F5}"/>
            </c:ext>
          </c:extLst>
        </c:ser>
        <c:ser>
          <c:idx val="3"/>
          <c:order val="3"/>
          <c:tx>
            <c:strRef>
              <c:f>データシート!$A$30</c:f>
              <c:strCache>
                <c:ptCount val="1"/>
                <c:pt idx="0">
                  <c:v>公共下水道事業特別会計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2309-41C7-BB2B-D5D23BFF06F5}"/>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0.01</c:v>
                </c:pt>
                <c:pt idx="2">
                  <c:v>#N/A</c:v>
                </c:pt>
                <c:pt idx="3">
                  <c:v>0.01</c:v>
                </c:pt>
                <c:pt idx="4">
                  <c:v>#N/A</c:v>
                </c:pt>
                <c:pt idx="5">
                  <c:v>0</c:v>
                </c:pt>
                <c:pt idx="6">
                  <c:v>#N/A</c:v>
                </c:pt>
                <c:pt idx="7">
                  <c:v>0.01</c:v>
                </c:pt>
                <c:pt idx="8">
                  <c:v>#N/A</c:v>
                </c:pt>
                <c:pt idx="9">
                  <c:v>0</c:v>
                </c:pt>
              </c:numCache>
            </c:numRef>
          </c:val>
          <c:extLst>
            <c:ext xmlns:c16="http://schemas.microsoft.com/office/drawing/2014/chart" uri="{C3380CC4-5D6E-409C-BE32-E72D297353CC}">
              <c16:uniqueId val="{00000004-2309-41C7-BB2B-D5D23BFF06F5}"/>
            </c:ext>
          </c:extLst>
        </c:ser>
        <c:ser>
          <c:idx val="5"/>
          <c:order val="5"/>
          <c:tx>
            <c:strRef>
              <c:f>データシート!$A$32</c:f>
              <c:strCache>
                <c:ptCount val="1"/>
                <c:pt idx="0">
                  <c:v>下水道管理特別会計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0.03</c:v>
                </c:pt>
                <c:pt idx="2">
                  <c:v>#N/A</c:v>
                </c:pt>
                <c:pt idx="3">
                  <c:v>0.02</c:v>
                </c:pt>
                <c:pt idx="4">
                  <c:v>#N/A</c:v>
                </c:pt>
                <c:pt idx="5">
                  <c:v>0.02</c:v>
                </c:pt>
                <c:pt idx="6">
                  <c:v>#N/A</c:v>
                </c:pt>
                <c:pt idx="7">
                  <c:v>0.06</c:v>
                </c:pt>
                <c:pt idx="8">
                  <c:v>#N/A</c:v>
                </c:pt>
                <c:pt idx="9">
                  <c:v>0.05</c:v>
                </c:pt>
              </c:numCache>
            </c:numRef>
          </c:val>
          <c:extLst>
            <c:ext xmlns:c16="http://schemas.microsoft.com/office/drawing/2014/chart" uri="{C3380CC4-5D6E-409C-BE32-E72D297353CC}">
              <c16:uniqueId val="{00000005-2309-41C7-BB2B-D5D23BFF06F5}"/>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2.72</c:v>
                </c:pt>
                <c:pt idx="2">
                  <c:v>#N/A</c:v>
                </c:pt>
                <c:pt idx="3">
                  <c:v>2.0099999999999998</c:v>
                </c:pt>
                <c:pt idx="4">
                  <c:v>#N/A</c:v>
                </c:pt>
                <c:pt idx="5">
                  <c:v>1.8</c:v>
                </c:pt>
                <c:pt idx="6">
                  <c:v>#N/A</c:v>
                </c:pt>
                <c:pt idx="7">
                  <c:v>1.25</c:v>
                </c:pt>
                <c:pt idx="8">
                  <c:v>#N/A</c:v>
                </c:pt>
                <c:pt idx="9">
                  <c:v>1.62</c:v>
                </c:pt>
              </c:numCache>
            </c:numRef>
          </c:val>
          <c:extLst>
            <c:ext xmlns:c16="http://schemas.microsoft.com/office/drawing/2014/chart" uri="{C3380CC4-5D6E-409C-BE32-E72D297353CC}">
              <c16:uniqueId val="{00000006-2309-41C7-BB2B-D5D23BFF06F5}"/>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3.32</c:v>
                </c:pt>
                <c:pt idx="2">
                  <c:v>#N/A</c:v>
                </c:pt>
                <c:pt idx="3">
                  <c:v>3.92</c:v>
                </c:pt>
                <c:pt idx="4">
                  <c:v>#N/A</c:v>
                </c:pt>
                <c:pt idx="5">
                  <c:v>3.71</c:v>
                </c:pt>
                <c:pt idx="6">
                  <c:v>#N/A</c:v>
                </c:pt>
                <c:pt idx="7">
                  <c:v>4.04</c:v>
                </c:pt>
                <c:pt idx="8">
                  <c:v>#N/A</c:v>
                </c:pt>
                <c:pt idx="9">
                  <c:v>3.85</c:v>
                </c:pt>
              </c:numCache>
            </c:numRef>
          </c:val>
          <c:extLst>
            <c:ext xmlns:c16="http://schemas.microsoft.com/office/drawing/2014/chart" uri="{C3380CC4-5D6E-409C-BE32-E72D297353CC}">
              <c16:uniqueId val="{00000007-2309-41C7-BB2B-D5D23BFF06F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5.68</c:v>
                </c:pt>
                <c:pt idx="2">
                  <c:v>#N/A</c:v>
                </c:pt>
                <c:pt idx="3">
                  <c:v>5.84</c:v>
                </c:pt>
                <c:pt idx="4">
                  <c:v>#N/A</c:v>
                </c:pt>
                <c:pt idx="5">
                  <c:v>2.73</c:v>
                </c:pt>
                <c:pt idx="6">
                  <c:v>#N/A</c:v>
                </c:pt>
                <c:pt idx="7">
                  <c:v>4.43</c:v>
                </c:pt>
                <c:pt idx="8">
                  <c:v>#N/A</c:v>
                </c:pt>
                <c:pt idx="9">
                  <c:v>5.97</c:v>
                </c:pt>
              </c:numCache>
            </c:numRef>
          </c:val>
          <c:extLst>
            <c:ext xmlns:c16="http://schemas.microsoft.com/office/drawing/2014/chart" uri="{C3380CC4-5D6E-409C-BE32-E72D297353CC}">
              <c16:uniqueId val="{00000008-2309-41C7-BB2B-D5D23BFF06F5}"/>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9.19</c:v>
                </c:pt>
                <c:pt idx="2">
                  <c:v>#N/A</c:v>
                </c:pt>
                <c:pt idx="3">
                  <c:v>10.47</c:v>
                </c:pt>
                <c:pt idx="4">
                  <c:v>#N/A</c:v>
                </c:pt>
                <c:pt idx="5">
                  <c:v>11.26</c:v>
                </c:pt>
                <c:pt idx="6">
                  <c:v>#N/A</c:v>
                </c:pt>
                <c:pt idx="7">
                  <c:v>10.56</c:v>
                </c:pt>
                <c:pt idx="8">
                  <c:v>#N/A</c:v>
                </c:pt>
                <c:pt idx="9">
                  <c:v>10.33</c:v>
                </c:pt>
              </c:numCache>
            </c:numRef>
          </c:val>
          <c:extLst>
            <c:ext xmlns:c16="http://schemas.microsoft.com/office/drawing/2014/chart" uri="{C3380CC4-5D6E-409C-BE32-E72D297353CC}">
              <c16:uniqueId val="{00000009-2309-41C7-BB2B-D5D23BFF06F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2047</c:v>
                </c:pt>
                <c:pt idx="5">
                  <c:v>2046</c:v>
                </c:pt>
                <c:pt idx="8">
                  <c:v>2052</c:v>
                </c:pt>
                <c:pt idx="11">
                  <c:v>2035</c:v>
                </c:pt>
                <c:pt idx="14">
                  <c:v>2008</c:v>
                </c:pt>
              </c:numCache>
            </c:numRef>
          </c:val>
          <c:extLst>
            <c:ext xmlns:c16="http://schemas.microsoft.com/office/drawing/2014/chart" uri="{C3380CC4-5D6E-409C-BE32-E72D297353CC}">
              <c16:uniqueId val="{00000000-1A97-4F14-A72B-6346D3205C8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A97-4F14-A72B-6346D3205C8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104</c:v>
                </c:pt>
                <c:pt idx="3">
                  <c:v>102</c:v>
                </c:pt>
                <c:pt idx="6">
                  <c:v>92</c:v>
                </c:pt>
                <c:pt idx="9">
                  <c:v>7</c:v>
                </c:pt>
                <c:pt idx="12">
                  <c:v>182</c:v>
                </c:pt>
              </c:numCache>
            </c:numRef>
          </c:val>
          <c:extLst>
            <c:ext xmlns:c16="http://schemas.microsoft.com/office/drawing/2014/chart" uri="{C3380CC4-5D6E-409C-BE32-E72D297353CC}">
              <c16:uniqueId val="{00000002-1A97-4F14-A72B-6346D3205C8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20</c:v>
                </c:pt>
                <c:pt idx="3">
                  <c:v>21</c:v>
                </c:pt>
                <c:pt idx="6">
                  <c:v>20</c:v>
                </c:pt>
                <c:pt idx="9">
                  <c:v>20</c:v>
                </c:pt>
                <c:pt idx="12">
                  <c:v>24</c:v>
                </c:pt>
              </c:numCache>
            </c:numRef>
          </c:val>
          <c:extLst>
            <c:ext xmlns:c16="http://schemas.microsoft.com/office/drawing/2014/chart" uri="{C3380CC4-5D6E-409C-BE32-E72D297353CC}">
              <c16:uniqueId val="{00000003-1A97-4F14-A72B-6346D3205C8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294</c:v>
                </c:pt>
                <c:pt idx="3">
                  <c:v>274</c:v>
                </c:pt>
                <c:pt idx="6">
                  <c:v>248</c:v>
                </c:pt>
                <c:pt idx="9">
                  <c:v>212</c:v>
                </c:pt>
                <c:pt idx="12">
                  <c:v>205</c:v>
                </c:pt>
              </c:numCache>
            </c:numRef>
          </c:val>
          <c:extLst>
            <c:ext xmlns:c16="http://schemas.microsoft.com/office/drawing/2014/chart" uri="{C3380CC4-5D6E-409C-BE32-E72D297353CC}">
              <c16:uniqueId val="{00000004-1A97-4F14-A72B-6346D3205C8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A97-4F14-A72B-6346D3205C8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A97-4F14-A72B-6346D3205C8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2573</c:v>
                </c:pt>
                <c:pt idx="3">
                  <c:v>2629</c:v>
                </c:pt>
                <c:pt idx="6">
                  <c:v>2635</c:v>
                </c:pt>
                <c:pt idx="9">
                  <c:v>2608</c:v>
                </c:pt>
                <c:pt idx="12">
                  <c:v>2658</c:v>
                </c:pt>
              </c:numCache>
            </c:numRef>
          </c:val>
          <c:extLst>
            <c:ext xmlns:c16="http://schemas.microsoft.com/office/drawing/2014/chart" uri="{C3380CC4-5D6E-409C-BE32-E72D297353CC}">
              <c16:uniqueId val="{00000007-1A97-4F14-A72B-6346D3205C8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944</c:v>
                </c:pt>
                <c:pt idx="2">
                  <c:v>#N/A</c:v>
                </c:pt>
                <c:pt idx="3">
                  <c:v>#N/A</c:v>
                </c:pt>
                <c:pt idx="4">
                  <c:v>980</c:v>
                </c:pt>
                <c:pt idx="5">
                  <c:v>#N/A</c:v>
                </c:pt>
                <c:pt idx="6">
                  <c:v>#N/A</c:v>
                </c:pt>
                <c:pt idx="7">
                  <c:v>943</c:v>
                </c:pt>
                <c:pt idx="8">
                  <c:v>#N/A</c:v>
                </c:pt>
                <c:pt idx="9">
                  <c:v>#N/A</c:v>
                </c:pt>
                <c:pt idx="10">
                  <c:v>812</c:v>
                </c:pt>
                <c:pt idx="11">
                  <c:v>#N/A</c:v>
                </c:pt>
                <c:pt idx="12">
                  <c:v>#N/A</c:v>
                </c:pt>
                <c:pt idx="13">
                  <c:v>1061</c:v>
                </c:pt>
                <c:pt idx="14">
                  <c:v>#N/A</c:v>
                </c:pt>
              </c:numCache>
            </c:numRef>
          </c:val>
          <c:smooth val="0"/>
          <c:extLst>
            <c:ext xmlns:c16="http://schemas.microsoft.com/office/drawing/2014/chart" uri="{C3380CC4-5D6E-409C-BE32-E72D297353CC}">
              <c16:uniqueId val="{00000008-1A97-4F14-A72B-6346D3205C8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19182</c:v>
                </c:pt>
                <c:pt idx="5">
                  <c:v>18946</c:v>
                </c:pt>
                <c:pt idx="8">
                  <c:v>18278</c:v>
                </c:pt>
                <c:pt idx="11">
                  <c:v>17692</c:v>
                </c:pt>
                <c:pt idx="14">
                  <c:v>17422</c:v>
                </c:pt>
              </c:numCache>
            </c:numRef>
          </c:val>
          <c:extLst>
            <c:ext xmlns:c16="http://schemas.microsoft.com/office/drawing/2014/chart" uri="{C3380CC4-5D6E-409C-BE32-E72D297353CC}">
              <c16:uniqueId val="{00000000-A9F5-4061-A431-22E2957DDA0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729</c:v>
                </c:pt>
                <c:pt idx="5">
                  <c:v>733</c:v>
                </c:pt>
                <c:pt idx="8">
                  <c:v>693</c:v>
                </c:pt>
                <c:pt idx="11">
                  <c:v>652</c:v>
                </c:pt>
                <c:pt idx="14">
                  <c:v>611</c:v>
                </c:pt>
              </c:numCache>
            </c:numRef>
          </c:val>
          <c:extLst>
            <c:ext xmlns:c16="http://schemas.microsoft.com/office/drawing/2014/chart" uri="{C3380CC4-5D6E-409C-BE32-E72D297353CC}">
              <c16:uniqueId val="{00000001-A9F5-4061-A431-22E2957DDA0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6479</c:v>
                </c:pt>
                <c:pt idx="5">
                  <c:v>6757</c:v>
                </c:pt>
                <c:pt idx="8">
                  <c:v>7084</c:v>
                </c:pt>
                <c:pt idx="11">
                  <c:v>7435</c:v>
                </c:pt>
                <c:pt idx="14">
                  <c:v>10053</c:v>
                </c:pt>
              </c:numCache>
            </c:numRef>
          </c:val>
          <c:extLst>
            <c:ext xmlns:c16="http://schemas.microsoft.com/office/drawing/2014/chart" uri="{C3380CC4-5D6E-409C-BE32-E72D297353CC}">
              <c16:uniqueId val="{00000002-A9F5-4061-A431-22E2957DDA0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9F5-4061-A431-22E2957DDA0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9F5-4061-A431-22E2957DDA0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667</c:v>
                </c:pt>
                <c:pt idx="3">
                  <c:v>590</c:v>
                </c:pt>
                <c:pt idx="6">
                  <c:v>462</c:v>
                </c:pt>
                <c:pt idx="9">
                  <c:v>384</c:v>
                </c:pt>
                <c:pt idx="12">
                  <c:v>384</c:v>
                </c:pt>
              </c:numCache>
            </c:numRef>
          </c:val>
          <c:extLst>
            <c:ext xmlns:c16="http://schemas.microsoft.com/office/drawing/2014/chart" uri="{C3380CC4-5D6E-409C-BE32-E72D297353CC}">
              <c16:uniqueId val="{00000005-A9F5-4061-A431-22E2957DDA0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2549</c:v>
                </c:pt>
                <c:pt idx="3">
                  <c:v>2307</c:v>
                </c:pt>
                <c:pt idx="6">
                  <c:v>2121</c:v>
                </c:pt>
                <c:pt idx="9">
                  <c:v>1870</c:v>
                </c:pt>
                <c:pt idx="12">
                  <c:v>1999</c:v>
                </c:pt>
              </c:numCache>
            </c:numRef>
          </c:val>
          <c:extLst>
            <c:ext xmlns:c16="http://schemas.microsoft.com/office/drawing/2014/chart" uri="{C3380CC4-5D6E-409C-BE32-E72D297353CC}">
              <c16:uniqueId val="{00000006-A9F5-4061-A431-22E2957DDA0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110</c:v>
                </c:pt>
                <c:pt idx="3">
                  <c:v>137</c:v>
                </c:pt>
                <c:pt idx="6">
                  <c:v>116</c:v>
                </c:pt>
                <c:pt idx="9">
                  <c:v>107</c:v>
                </c:pt>
                <c:pt idx="12">
                  <c:v>82</c:v>
                </c:pt>
              </c:numCache>
            </c:numRef>
          </c:val>
          <c:extLst>
            <c:ext xmlns:c16="http://schemas.microsoft.com/office/drawing/2014/chart" uri="{C3380CC4-5D6E-409C-BE32-E72D297353CC}">
              <c16:uniqueId val="{00000007-A9F5-4061-A431-22E2957DDA0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2416</c:v>
                </c:pt>
                <c:pt idx="3">
                  <c:v>2353</c:v>
                </c:pt>
                <c:pt idx="6">
                  <c:v>2606</c:v>
                </c:pt>
                <c:pt idx="9">
                  <c:v>2648</c:v>
                </c:pt>
                <c:pt idx="12">
                  <c:v>2639</c:v>
                </c:pt>
              </c:numCache>
            </c:numRef>
          </c:val>
          <c:extLst>
            <c:ext xmlns:c16="http://schemas.microsoft.com/office/drawing/2014/chart" uri="{C3380CC4-5D6E-409C-BE32-E72D297353CC}">
              <c16:uniqueId val="{00000008-A9F5-4061-A431-22E2957DDA0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185</c:v>
                </c:pt>
                <c:pt idx="3">
                  <c:v>89</c:v>
                </c:pt>
                <c:pt idx="6">
                  <c:v>9</c:v>
                </c:pt>
                <c:pt idx="9">
                  <c:v>6</c:v>
                </c:pt>
                <c:pt idx="12">
                  <c:v>6</c:v>
                </c:pt>
              </c:numCache>
            </c:numRef>
          </c:val>
          <c:extLst>
            <c:ext xmlns:c16="http://schemas.microsoft.com/office/drawing/2014/chart" uri="{C3380CC4-5D6E-409C-BE32-E72D297353CC}">
              <c16:uniqueId val="{00000009-A9F5-4061-A431-22E2957DDA0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23630</c:v>
                </c:pt>
                <c:pt idx="3">
                  <c:v>23099</c:v>
                </c:pt>
                <c:pt idx="6">
                  <c:v>22439</c:v>
                </c:pt>
                <c:pt idx="9">
                  <c:v>22179</c:v>
                </c:pt>
                <c:pt idx="12">
                  <c:v>21676</c:v>
                </c:pt>
              </c:numCache>
            </c:numRef>
          </c:val>
          <c:extLst>
            <c:ext xmlns:c16="http://schemas.microsoft.com/office/drawing/2014/chart" uri="{C3380CC4-5D6E-409C-BE32-E72D297353CC}">
              <c16:uniqueId val="{0000000A-A9F5-4061-A431-22E2957DDA0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3167</c:v>
                </c:pt>
                <c:pt idx="2">
                  <c:v>#N/A</c:v>
                </c:pt>
                <c:pt idx="3">
                  <c:v>#N/A</c:v>
                </c:pt>
                <c:pt idx="4">
                  <c:v>2140</c:v>
                </c:pt>
                <c:pt idx="5">
                  <c:v>#N/A</c:v>
                </c:pt>
                <c:pt idx="6">
                  <c:v>#N/A</c:v>
                </c:pt>
                <c:pt idx="7">
                  <c:v>1698</c:v>
                </c:pt>
                <c:pt idx="8">
                  <c:v>#N/A</c:v>
                </c:pt>
                <c:pt idx="9">
                  <c:v>#N/A</c:v>
                </c:pt>
                <c:pt idx="10">
                  <c:v>1415</c:v>
                </c:pt>
                <c:pt idx="11">
                  <c:v>#N/A</c:v>
                </c:pt>
                <c:pt idx="12">
                  <c:v>#N/A</c:v>
                </c:pt>
                <c:pt idx="13">
                  <c:v>0</c:v>
                </c:pt>
                <c:pt idx="14">
                  <c:v>#N/A</c:v>
                </c:pt>
              </c:numCache>
            </c:numRef>
          </c:val>
          <c:smooth val="0"/>
          <c:extLst>
            <c:ext xmlns:c16="http://schemas.microsoft.com/office/drawing/2014/chart" uri="{C3380CC4-5D6E-409C-BE32-E72D297353CC}">
              <c16:uniqueId val="{0000000B-A9F5-4061-A431-22E2957DDA0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2536</c:v>
                </c:pt>
                <c:pt idx="1">
                  <c:v>2539</c:v>
                </c:pt>
                <c:pt idx="2">
                  <c:v>2841</c:v>
                </c:pt>
              </c:numCache>
            </c:numRef>
          </c:val>
          <c:extLst>
            <c:ext xmlns:c16="http://schemas.microsoft.com/office/drawing/2014/chart" uri="{C3380CC4-5D6E-409C-BE32-E72D297353CC}">
              <c16:uniqueId val="{00000000-0DF8-4E14-A679-0B26C79585C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345</c:v>
                </c:pt>
                <c:pt idx="1">
                  <c:v>341</c:v>
                </c:pt>
                <c:pt idx="2">
                  <c:v>475</c:v>
                </c:pt>
              </c:numCache>
            </c:numRef>
          </c:val>
          <c:extLst>
            <c:ext xmlns:c16="http://schemas.microsoft.com/office/drawing/2014/chart" uri="{C3380CC4-5D6E-409C-BE32-E72D297353CC}">
              <c16:uniqueId val="{00000001-0DF8-4E14-A679-0B26C79585C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3848</c:v>
                </c:pt>
                <c:pt idx="1">
                  <c:v>4222</c:v>
                </c:pt>
                <c:pt idx="2">
                  <c:v>6509</c:v>
                </c:pt>
              </c:numCache>
            </c:numRef>
          </c:val>
          <c:extLst>
            <c:ext xmlns:c16="http://schemas.microsoft.com/office/drawing/2014/chart" uri="{C3380CC4-5D6E-409C-BE32-E72D297353CC}">
              <c16:uniqueId val="{00000002-0DF8-4E14-A679-0B26C79585C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{64094736-408C-4371-B29A-B3F8E8034D7E}</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CEFE-4692-878B-7911B5B2DD4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{2E55B5FC-24C3-4703-B893-24CBE5E65850}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EFE-4692-878B-7911B5B2DD4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{A1E686B2-F352-4EEC-89A4-E82AA68FE205}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EFE-4692-878B-7911B5B2DD4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{D8B8EC30-A241-4038-A28A-4D2C09E4A371}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EFE-4692-878B-7911B5B2DD4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{80E88D69-9683-447D-ABDC-F9BC8A15E5E9}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EFE-4692-878B-7911B5B2DD4C}"/>
                </c:ext>
              </c:extLst>
            </c:dLbl>
            <c:dLbl>
              <c:idx val="8"/>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{6697ADED-9044-4115-BBD3-5B99EC420821}</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CEFE-4692-878B-7911B5B2DD4C}"/>
                </c:ext>
              </c:extLst>
            </c:dLbl>
            <c:dLbl>
              <c:idx val="16"/>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{0E97DEBB-3806-489A-80DB-F5509BD4A576}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CEFE-4692-878B-7911B5B2DD4C}"/>
                </c:ext>
              </c:extLst>
            </c:dLbl>
            <c:dLbl>
              <c:idx val="24"/>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{71C02A02-6D49-4896-8DCD-D1521E3CC3F5}</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CEFE-4692-878B-7911B5B2DD4C}"/>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{5F9CFA40-C63C-4202-BEC5-8EEB83A3A3D8}</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CEFE-4692-878B-7911B5B2DD4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38.6</c:v>
                </c:pt>
                <c:pt idx="8">
                  <c:v>40.299999999999997</c:v>
                </c:pt>
                <c:pt idx="16">
                  <c:v>41.9</c:v>
                </c:pt>
                <c:pt idx="24">
                  <c:v>43.9</c:v>
                </c:pt>
                <c:pt idx="32">
                  <c:v>44.1</c:v>
                </c:pt>
              </c:numCache>
            </c:numRef>
          </c:xVal>
          <c:yVal>
            <c:numRef>
              <c:f>公会計指標分析・財政指標組合せ分析表!$BP$51:$DC$51</c:f>
              <c:numCache>
                <c:formatCode>#,##0.0;"▲ "#,##0.0</c:formatCode>
                <c:ptCount val="40"/>
                <c:pt idx="0">
                  <c:v>34.1</c:v>
                </c:pt>
                <c:pt idx="8">
                  <c:v>23.4</c:v>
                </c:pt>
                <c:pt idx="16">
                  <c:v>18.899999999999999</c:v>
                </c:pt>
                <c:pt idx="24">
                  <c:v>15.3</c:v>
                </c:pt>
              </c:numCache>
            </c:numRef>
          </c:yVal>
          <c:smooth val="0"/>
          <c:extLst>
            <c:ext xmlns:c16="http://schemas.microsoft.com/office/drawing/2014/chart" uri="{C3380CC4-5D6E-409C-BE32-E72D297353CC}">
              <c16:uniqueId val="{00000009-CEFE-4692-878B-7911B5B2DD4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{100BADF5-6CF8-4FDC-A3DC-1C15092BF069}</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CEFE-4692-878B-7911B5B2DD4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{CA645B35-6F1D-435A-B8B1-D1D06FCAD963}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EFE-4692-878B-7911B5B2DD4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{A6B3522B-DAEB-43D5-A25C-767C5D239199}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EFE-4692-878B-7911B5B2DD4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{76AC7231-B351-4E27-A461-44103FBC0EAE}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EFE-4692-878B-7911B5B2DD4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{1DEB3D47-13BA-4044-BCF0-6A3FC95C25FB}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EFE-4692-878B-7911B5B2DD4C}"/>
                </c:ext>
              </c:extLst>
            </c:dLbl>
            <c:dLbl>
              <c:idx val="8"/>
              <c:layout>
                <c:manualLayout>
                  <c:x val="0"/>
                  <c:y val="-1.247872611383514E-2"/>
                </c:manualLayout>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{BE1DA451-3D94-4ED3-A16E-E0EEA9BBBA49}</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CEFE-4692-878B-7911B5B2DD4C}"/>
                </c:ext>
              </c:extLst>
            </c:dLbl>
            <c:dLbl>
              <c:idx val="16"/>
              <c:layout>
                <c:manualLayout>
                  <c:x val="0"/>
                  <c:y val="1.247872611383514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{1A0FA7C4-921F-413A-973C-789D0B6B4310}</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CEFE-4692-878B-7911B5B2DD4C}"/>
                </c:ext>
              </c:extLst>
            </c:dLbl>
            <c:dLbl>
              <c:idx val="24"/>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{E2665FEA-F371-46C3-8681-2C142672FD86}</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CEFE-4692-878B-7911B5B2DD4C}"/>
                </c:ext>
              </c:extLst>
            </c:dLbl>
            <c:dLbl>
              <c:idx val="32"/>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{BE517D24-9265-4E15-A40F-AFAAE7344D89}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CEFE-4692-878B-7911B5B2DD4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59.6</c:v>
                </c:pt>
                <c:pt idx="8">
                  <c:v>60.8</c:v>
                </c:pt>
                <c:pt idx="16">
                  <c:v>61</c:v>
                </c:pt>
                <c:pt idx="24">
                  <c:v>61.7</c:v>
                </c:pt>
                <c:pt idx="32">
                  <c:v>62.4</c:v>
                </c:pt>
              </c:numCache>
            </c:numRef>
          </c:xVal>
          <c:yVal>
            <c:numRef>
              <c:f>公会計指標分析・財政指標組合せ分析表!$BP$55:$DC$55</c:f>
              <c:numCache>
                <c:formatCode>#,##0.0;"▲ "#,##0.0</c:formatCode>
                <c:ptCount val="40"/>
                <c:pt idx="0">
                  <c:v>53.4</c:v>
                </c:pt>
                <c:pt idx="8">
                  <c:v>48</c:v>
                </c:pt>
                <c:pt idx="16">
                  <c:v>49.1</c:v>
                </c:pt>
                <c:pt idx="24">
                  <c:v>41.5</c:v>
                </c:pt>
                <c:pt idx="32">
                  <c:v>25.2</c:v>
                </c:pt>
              </c:numCache>
            </c:numRef>
          </c:yVal>
          <c:smooth val="0"/>
          <c:extLst>
            <c:ext xmlns:c16="http://schemas.microsoft.com/office/drawing/2014/chart" uri="{C3380CC4-5D6E-409C-BE32-E72D297353CC}">
              <c16:uniqueId val="{00000013-CEFE-4692-878B-7911B5B2DD4C}"/>
            </c:ext>
          </c:extLst>
        </c:ser>
        <c:dLbls>
          <c:showLegendKey val="0"/>
          <c:showVal val="1"/>
          <c:showCatName val="0"/>
          <c:showSerName val="0"/>
          <c:showPercent val="0"/>
          <c:showBubbleSize val="0"/>
        </c:dLbls>
        <c:axId val="46179840"/>
        <c:axId val="46181760"/>
      </c:scatterChart>
      <c:valAx>
        <c:axId val="46179840"/>
        <c:scaling>
          <c:orientation val="maxMin"/>
          <c:max val="70"/>
          <c:min val="3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{9DCE0089-4C6A-4B29-9CA9-300D2DE20DED}</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B255-4C22-BD28-BDD6B446012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{4A05663E-A4FD-497E-A980-F7D788E4125A}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255-4C22-BD28-BDD6B446012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{DF7F719D-B2EA-4C42-830B-C5CEFF607BB2}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255-4C22-BD28-BDD6B446012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{808FD95E-4CA8-4EF4-A564-A29A4779B19B}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255-4C22-BD28-BDD6B446012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{0FF198FF-C616-45A3-97CD-905C1A51B38E}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255-4C22-BD28-BDD6B4460126}"/>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{9FC78060-8106-4AE6-91FF-E782DC5FB7FA}</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B255-4C22-BD28-BDD6B4460126}"/>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{822D3EAD-A9CA-47CC-85AD-F27AD8AE48E6}</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B255-4C22-BD28-BDD6B4460126}"/>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{D870A44D-372F-46AF-B2F0-3F4403056442}</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B255-4C22-BD28-BDD6B4460126}"/>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{6802A3D9-FBF7-4A33-BC21-857B7B127519}</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B255-4C22-BD28-BDD6B446012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9.9</c:v>
                </c:pt>
                <c:pt idx="8">
                  <c:v>10.199999999999999</c:v>
                </c:pt>
                <c:pt idx="16">
                  <c:v>10.4</c:v>
                </c:pt>
                <c:pt idx="24">
                  <c:v>10</c:v>
                </c:pt>
                <c:pt idx="32">
                  <c:v>10.1</c:v>
                </c:pt>
              </c:numCache>
            </c:numRef>
          </c:xVal>
          <c:yVal>
            <c:numRef>
              <c:f>公会計指標分析・財政指標組合せ分析表!$BP$73:$DC$73</c:f>
              <c:numCache>
                <c:formatCode>#,##0.0;"▲ "#,##0.0</c:formatCode>
                <c:ptCount val="40"/>
                <c:pt idx="0">
                  <c:v>34.1</c:v>
                </c:pt>
                <c:pt idx="8">
                  <c:v>23.4</c:v>
                </c:pt>
                <c:pt idx="16">
                  <c:v>18.899999999999999</c:v>
                </c:pt>
                <c:pt idx="24">
                  <c:v>15.3</c:v>
                </c:pt>
              </c:numCache>
            </c:numRef>
          </c:yVal>
          <c:smooth val="0"/>
          <c:extLst>
            <c:ext xmlns:c16="http://schemas.microsoft.com/office/drawing/2014/chart" uri="{C3380CC4-5D6E-409C-BE32-E72D297353CC}">
              <c16:uniqueId val="{00000009-B255-4C22-BD28-BDD6B446012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{50A45CD8-5124-48D9-B93E-BBAAA1BCC6B8}</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B255-4C22-BD28-BDD6B446012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{92487CC7-546D-4D62-942C-5FC1B007B27F}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255-4C22-BD28-BDD6B446012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{310A8BB6-5170-4C1F-9C10-8AEA57230F78}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255-4C22-BD28-BDD6B446012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{DC63462E-5DEB-4871-BB5F-A160AAF8AE96}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255-4C22-BD28-BDD6B446012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{FE8AE600-67AB-4974-B344-D2A8132E150B}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255-4C22-BD28-BDD6B4460126}"/>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{F21CBD92-4264-4A94-93B4-136EC6D2626F}</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B255-4C22-BD28-BDD6B4460126}"/>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{C43F7905-B941-4BDC-8A0D-0926BF651CAC}</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B255-4C22-BD28-BDD6B4460126}"/>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{CB70C394-A011-473F-8FE1-861436449DF6}</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B255-4C22-BD28-BDD6B4460126}"/>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{AD11A245-CF5D-4290-87E4-397125747DC9}</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B255-4C22-BD28-BDD6B446012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9.8000000000000007</c:v>
                </c:pt>
                <c:pt idx="8">
                  <c:v>9.6</c:v>
                </c:pt>
                <c:pt idx="16">
                  <c:v>9.5</c:v>
                </c:pt>
                <c:pt idx="24">
                  <c:v>9.1999999999999993</c:v>
                </c:pt>
                <c:pt idx="32">
                  <c:v>8.9</c:v>
                </c:pt>
              </c:numCache>
            </c:numRef>
          </c:xVal>
          <c:yVal>
            <c:numRef>
              <c:f>公会計指標分析・財政指標組合せ分析表!$BP$77:$DC$77</c:f>
              <c:numCache>
                <c:formatCode>#,##0.0;"▲ "#,##0.0</c:formatCode>
                <c:ptCount val="40"/>
                <c:pt idx="0">
                  <c:v>53.4</c:v>
                </c:pt>
                <c:pt idx="8">
                  <c:v>48</c:v>
                </c:pt>
                <c:pt idx="16">
                  <c:v>49.1</c:v>
                </c:pt>
                <c:pt idx="24">
                  <c:v>41.5</c:v>
                </c:pt>
                <c:pt idx="32">
                  <c:v>25.2</c:v>
                </c:pt>
              </c:numCache>
            </c:numRef>
          </c:yVal>
          <c:smooth val="0"/>
          <c:extLst>
            <c:ext xmlns:c16="http://schemas.microsoft.com/office/drawing/2014/chart" uri="{C3380CC4-5D6E-409C-BE32-E72D297353CC}">
              <c16:uniqueId val="{00000013-B255-4C22-BD28-BDD6B4460126}"/>
            </c:ext>
          </c:extLst>
        </c:ser>
        <c:dLbls>
          <c:showLegendKey val="0"/>
          <c:showVal val="1"/>
          <c:showCatName val="0"/>
          <c:showSerName val="0"/>
          <c:showPercent val="0"/>
          <c:showBubbleSize val="0"/>
        </c:dLbls>
        <c:axId val="84219776"/>
        <c:axId val="84234240"/>
      </c:scatterChart>
      <c:valAx>
        <c:axId val="84219776"/>
        <c:scaling>
          <c:orientation val="maxMin"/>
          <c:max val="11"/>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33863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60070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公債費に準ずる債務負担行為に係るものが増額し、債務負担行為に基づく支出額が</a:t>
          </a:r>
          <a:r>
            <a:rPr kumimoji="1" lang="en-US" altLang="ja-JP" sz="1400">
              <a:latin typeface="ＭＳ ゴシック" pitchFamily="49" charset="-128"/>
              <a:ea typeface="ＭＳ ゴシック" pitchFamily="49" charset="-128"/>
            </a:rPr>
            <a:t>175</a:t>
          </a:r>
          <a:r>
            <a:rPr kumimoji="1" lang="ja-JP" altLang="en-US" sz="1400">
              <a:latin typeface="ＭＳ ゴシック" pitchFamily="49" charset="-128"/>
              <a:ea typeface="ＭＳ ゴシック" pitchFamily="49" charset="-128"/>
            </a:rPr>
            <a:t>百万円増加した。</a:t>
          </a:r>
        </a:p>
        <a:p>
          <a:r>
            <a:rPr kumimoji="1" lang="ja-JP" altLang="en-US" sz="1400">
              <a:latin typeface="ＭＳ ゴシック" pitchFamily="49" charset="-128"/>
              <a:ea typeface="ＭＳ ゴシック" pitchFamily="49" charset="-128"/>
            </a:rPr>
            <a:t>　今後、実質公債費比率の分子は増加が見込まれるため、起債の抑制により財政の健全化に努める。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減債基金残高のうち、実質公債費率の算定に用いる満期一括償還地方債の償還財源としての積立額はない。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主に一般会計等に係る地方債現在高の減少、充当可能財源等のうち、ふるさと志基金等の充当可能基金額が増加したことにより、将来負担比率の分子の構造は、前年度比</a:t>
          </a:r>
          <a:r>
            <a:rPr kumimoji="1" lang="en-US" altLang="ja-JP" sz="1400">
              <a:latin typeface="ＭＳ ゴシック" pitchFamily="49" charset="-128"/>
              <a:ea typeface="ＭＳ ゴシック" pitchFamily="49" charset="-128"/>
            </a:rPr>
            <a:t>2,716</a:t>
          </a:r>
          <a:r>
            <a:rPr kumimoji="1" lang="ja-JP" altLang="en-US" sz="1400">
              <a:latin typeface="ＭＳ ゴシック" pitchFamily="49" charset="-128"/>
              <a:ea typeface="ＭＳ ゴシック" pitchFamily="49" charset="-128"/>
            </a:rPr>
            <a:t>百万円の減となった。</a:t>
          </a:r>
        </a:p>
        <a:p>
          <a:r>
            <a:rPr kumimoji="1" lang="ja-JP" altLang="en-US" sz="1400">
              <a:latin typeface="ＭＳ ゴシック" pitchFamily="49" charset="-128"/>
              <a:ea typeface="ＭＳ ゴシック" pitchFamily="49" charset="-128"/>
            </a:rPr>
            <a:t>　今後も将来負担額の抑制と交付税算入率の高い市債の活用及び充当可能基金の増加により、充当可能財源等の確保に努める。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鹿児島県志布志市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令和３年度末の基金残高は、基金残高全体としては約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億円となっており、前年度比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財政調整基金の取り崩しはなかった。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基金全体の増額要因は、企業版ふるさと納税基金の設立、ふるさと志基金及び施設整備事業基金が増加したことが主な要因である。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設置法令及び条例に基づき、将来にわたり持続可能な財政運営を図れるように基金の確保に努める。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ふるさと志基金　　　　：観光及び生活環境に関する事業、福祉に関する事業、教育文化に関する事業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施設整備事業基金　　　：市の施設整備に関する事業等</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地域づくり推進基金　　：地域の活性化に関する事業等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　　　　　：在宅福祉等の普及及び向上、健康づくり及び生きがいづくりの推進並びにボランティア</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活動の活発化等高齢者保健福祉の増進に関する事業等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企業版ふるさと納税基金：地方創生の更なる充実に資する事業等</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基金残高は、前年度比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百万円の増となっており、近年増加傾向にある。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総額の要因は、企業版ふるさと納税基金の設立、独自の行財政改革、コロナ禍における一般財源の抑制、ふるさと納税寄附の増加、合併特例債を活用した基金積立を行ったこと等によるものである。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今後も事務事業の見直しや歳出を抑制するとともに、自主財源の確保に取り組みながら、基金設置条例等の目的に基づき、必要に応じて事業充当を行う。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令和３年度末の基金残高は約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億円となっており、独自の行財政改革及びコロナ禍における一般財源の抑制により、前年度比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景気後退による市税等の大幅な減収や、大規模災害の発生などの不測の事態に備えるため、財政運営上の数値目標としている財政調整基金が標準財政規模の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％を下回らないよう、これまで同様に予算編成や事業執行の精査を徹底し、今後も引き続き将来にわたり持続可能な財政運営を図れるよう基金の確保に努める。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令和３年度の基金残高は、約５億円となっており、前年度比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増額の要因は、臨時財政対策債償還基金費として追加交付された地方交付税について、償還財源として経過的な活用を図るために、積立をしたため。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引き続き将来にわたり、持続可能な財政運営を図れるよう基金の確保に努める。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FDC504D-7030-409E-B63F-3D0C2FDA7E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8F529FB4-B322-4E46-94C4-34EC3E89B1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2E48D292-0828-48B9-ADF6-BEAEC1BBEBDB}"/>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1797BC50-233E-4BCC-8C46-7C1C6E9B1919}"/>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0D5D72BE-E317-4D22-B0E6-9ADF2611B3D8}"/>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3BEE496E-1C82-43BA-B521-EFA376B2CC42}"/>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1A54E7FF-D6B0-4220-8917-FB1EC0F2E614}"/>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2242207E-8917-4822-BE6E-735276C339ED}"/>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D49FABE0-8D47-42CE-950F-4CCAA541EA84}"/>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C88FD2EA-4490-4CCE-BB48-F3D189314BCC}"/>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834F50C5-EDA7-43C5-98E7-0BD9BAC703E1}"/>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B2BF85F8-0ECA-45D3-B47A-893C04213E88}"/>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BB6DEB0B-B667-4A7D-BB23-63566DB2F024}"/>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087894B2-03F8-499D-A2BE-E3F6E1F3BAF2}"/>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30,179
29,709
290.28
34,099,447
33,393,763
670,216
11,502,534
21,675,612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7345EF21-6606-4AD8-804C-83EB1C75877C}"/>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CEE20757-F2AE-41B3-8C9D-EEDEF078D73F}"/>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B42490D8-D78B-49EC-BDEB-AC64D1A49782}"/>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E11F1D3B-554A-40D8-9810-C0F814F036DC}"/>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B5C1ABBF-FA4E-4C9B-8277-40F859996D29}"/>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3EB7C086-B61D-4681-99F4-74E36F62A48E}"/>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7F78EF8B-5EC3-478C-8486-1E29D96E93F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F20380C1-B46D-44A8-96F3-ABDBBB7716C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A2E93A3A-CA6A-40C5-A023-29D3AFC6241A}"/>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D852D617-64AE-4F5C-BA4E-745B18DD4D1C}"/>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6D9A55A5-156E-4970-813F-C22ED4F62C4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27B470EB-D603-467B-B673-9868911E0BCF}"/>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71AC9D00-8E01-4814-8EEB-02E0C152ABF8}"/>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30049336-5C83-48CE-8764-F15D197D8D7B}"/>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5CA9BDAB-D096-4E9A-B7F8-8317A33F680A}"/>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E54135C5-2C62-4B90-9F2A-F31D7C0A2A97}"/>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77034653-0A13-409C-B1F2-EAC43A4D9135}"/>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6402F1BF-E204-4DA3-86F6-1041ED8B200E}"/>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BA2E3849-6FCA-4D50-A1CC-A5F8099CCD42}"/>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CEB84D5B-0080-4698-B2B1-7A74B3F37E3F}"/>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6" name="テキスト ボックス 35">
          <a:extLst>
            <a:ext uri="{FF2B5EF4-FFF2-40B4-BE49-F238E27FC236}">
              <a16:creationId xmlns:a16="http://schemas.microsoft.com/office/drawing/2014/main" id="{5E71E563-7D58-49C0-BFAF-79274D936718}"/>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a:extLst>
            <a:ext uri="{FF2B5EF4-FFF2-40B4-BE49-F238E27FC236}">
              <a16:creationId xmlns:a16="http://schemas.microsoft.com/office/drawing/2014/main" id="{E8326A5F-DDE9-4A59-84EC-ECD049C9B956}"/>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456A7B8E-4657-4BEB-A240-4A56D759A21E}"/>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462A5699-60A7-4504-A9FA-1673837DAE1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0487DC50-DF6C-48D9-91CD-C9BE9FD6972B}"/>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[ 44.1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3CEA15FD-D24A-419A-B2CF-7C548D85B4D3}"/>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CDAC0969-2A17-46F0-83A3-A5339D433598}"/>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B51D58A0-28D9-4AB1-B4DD-52D672C2C6E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2A5C4D79-3B81-4D24-855A-7791C54189ED}"/>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E056A9AE-CD21-4D3C-A4D7-C20135051115}"/>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22298A26-074E-46AD-955C-D9C0D54BAB6B}"/>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AE67813F-4A99-498A-83CC-8F6794C2A93F}"/>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E6F665C1-DBF2-45F3-95B4-F89FAD51EB25}"/>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3E5D0757-6CDB-48D1-A89A-EB756C19C9D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9D1276DF-1AD7-4252-BAB3-3AF78E12B2A1}"/>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本市では、平成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策定した公共施設等総合管理計画に沿って公共施設等の削減に努めている。公共施設等の老朽化については、有形固定資産減価償却率が類似団体等よりも低い水準にあるが、これは高規格道路建設に伴う市道整備等が要因であり、有形固定資産の総量は増加している他、令和３年度末時点、有形固定資産減価償却率は</a:t>
          </a:r>
          <a:r>
            <a:rPr kumimoji="1" lang="en-US" altLang="ja-JP" sz="1100">
              <a:latin typeface="ＭＳ Ｐゴシック" panose="020B0600070205080204" pitchFamily="50" charset="-128"/>
              <a:ea typeface="ＭＳ Ｐゴシック" panose="020B0600070205080204" pitchFamily="50" charset="-128"/>
            </a:rPr>
            <a:t>44.1</a:t>
          </a:r>
          <a:r>
            <a:rPr kumimoji="1" lang="ja-JP" altLang="en-US" sz="1100">
              <a:latin typeface="ＭＳ Ｐゴシック" panose="020B0600070205080204" pitchFamily="50" charset="-128"/>
              <a:ea typeface="ＭＳ Ｐゴシック" panose="020B0600070205080204" pitchFamily="50" charset="-128"/>
            </a:rPr>
            <a:t>％となり、令和２年度決算より０．２ポイント上昇している。</a:t>
          </a: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76509B4E-C5E6-4D48-B892-6A578DADFA3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A1341DFF-5214-46B0-927F-E9B9CDE5A8A4}"/>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3" name="テキスト ボックス 52">
          <a:extLst>
            <a:ext uri="{FF2B5EF4-FFF2-40B4-BE49-F238E27FC236}">
              <a16:creationId xmlns:a16="http://schemas.microsoft.com/office/drawing/2014/main" id="{C32CEC56-04F2-4AEC-B076-1BDED6493277}"/>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a:extLst>
            <a:ext uri="{FF2B5EF4-FFF2-40B4-BE49-F238E27FC236}">
              <a16:creationId xmlns:a16="http://schemas.microsoft.com/office/drawing/2014/main" id="{A19D3AC2-236C-48B0-BB83-95FBFE4E9932}"/>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5" name="テキスト ボックス 54">
          <a:extLst>
            <a:ext uri="{FF2B5EF4-FFF2-40B4-BE49-F238E27FC236}">
              <a16:creationId xmlns:a16="http://schemas.microsoft.com/office/drawing/2014/main" id="{92AB365B-C0D5-4045-9A16-B1A1392C1744}"/>
            </a:ext>
          </a:extLst>
        </xdr:cNvPr>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a:extLst>
            <a:ext uri="{FF2B5EF4-FFF2-40B4-BE49-F238E27FC236}">
              <a16:creationId xmlns:a16="http://schemas.microsoft.com/office/drawing/2014/main" id="{92333106-D751-4430-B5D9-9F5CB81B393A}"/>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a:extLst>
            <a:ext uri="{FF2B5EF4-FFF2-40B4-BE49-F238E27FC236}">
              <a16:creationId xmlns:a16="http://schemas.microsoft.com/office/drawing/2014/main" id="{84831BCD-D636-42A7-B087-16C0DCE08917}"/>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64D05535-551C-49E2-9158-43CF66FBFA78}"/>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D03177BC-75AD-498F-8CBB-AD398EE87868}"/>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a:extLst>
            <a:ext uri="{FF2B5EF4-FFF2-40B4-BE49-F238E27FC236}">
              <a16:creationId xmlns:a16="http://schemas.microsoft.com/office/drawing/2014/main" id="{BB29950B-B111-4E64-8E59-E6027463594A}"/>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a:extLst>
            <a:ext uri="{FF2B5EF4-FFF2-40B4-BE49-F238E27FC236}">
              <a16:creationId xmlns:a16="http://schemas.microsoft.com/office/drawing/2014/main" id="{A18ECB97-D5EB-400B-82DC-5A5719915641}"/>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a:extLst>
            <a:ext uri="{FF2B5EF4-FFF2-40B4-BE49-F238E27FC236}">
              <a16:creationId xmlns:a16="http://schemas.microsoft.com/office/drawing/2014/main" id="{F5CAF23A-86D0-4945-964E-574F766BF89E}"/>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a:extLst>
            <a:ext uri="{FF2B5EF4-FFF2-40B4-BE49-F238E27FC236}">
              <a16:creationId xmlns:a16="http://schemas.microsoft.com/office/drawing/2014/main" id="{1C8E39F0-A07C-4E5B-A244-B110BABF9602}"/>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82AF8760-EFA3-438A-AABA-505F1CAC9D95}"/>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5" name="テキスト ボックス 64">
          <a:extLst>
            <a:ext uri="{FF2B5EF4-FFF2-40B4-BE49-F238E27FC236}">
              <a16:creationId xmlns:a16="http://schemas.microsoft.com/office/drawing/2014/main" id="{F02EF2FD-41BA-4FCD-A17E-D8DC5E0AE191}"/>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FC41AD2D-9C6A-4F89-865F-3B9B4BB8D757}"/>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11642</xdr:rowOff>
    </xdr:from>
    <xdr:to>
      <xdr:col>23</xdr:col>
      <xdr:colOff>85090</xdr:colOff>
      <xdr:row>33</xdr:row>
      <xdr:rowOff>148272</xdr:rowOff>
    </xdr:to>
    <xdr:cxnSp macro="">
      <xdr:nvCxnSpPr>
        <xdr:cNvPr id="67" name="直線コネクタ 66">
          <a:extLst>
            <a:ext uri="{FF2B5EF4-FFF2-40B4-BE49-F238E27FC236}">
              <a16:creationId xmlns:a16="http://schemas.microsoft.com/office/drawing/2014/main" id="{9C52AA3A-EEEC-4BB8-A451-AE1C7AA41086}"/>
            </a:ext>
          </a:extLst>
        </xdr:cNvPr>
        <xdr:cNvCxnSpPr/>
      </xdr:nvCxnSpPr>
      <xdr:spPr>
        <a:xfrm flipV="1">
          <a:off x="4760595" y="5240867"/>
          <a:ext cx="1270" cy="133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152099</xdr:rowOff>
    </xdr:from>
    <xdr:ext cx="405111" cy="259045"/>
    <xdr:sp macro="" textlink="">
      <xdr:nvSpPr>
        <xdr:cNvPr id="68" name="有形固定資産減価償却率最小値テキスト">
          <a:extLst>
            <a:ext uri="{FF2B5EF4-FFF2-40B4-BE49-F238E27FC236}">
              <a16:creationId xmlns:a16="http://schemas.microsoft.com/office/drawing/2014/main" id="{C9914193-B87C-46DD-9F3F-9B5438247D99}"/>
            </a:ext>
          </a:extLst>
        </xdr:cNvPr>
        <xdr:cNvSpPr txBox="1"/>
      </xdr:nvSpPr>
      <xdr:spPr>
        <a:xfrm>
          <a:off x="4813300" y="6581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148272</xdr:rowOff>
    </xdr:from>
    <xdr:to>
      <xdr:col>23</xdr:col>
      <xdr:colOff>174625</xdr:colOff>
      <xdr:row>33</xdr:row>
      <xdr:rowOff>148272</xdr:rowOff>
    </xdr:to>
    <xdr:cxnSp macro="">
      <xdr:nvCxnSpPr>
        <xdr:cNvPr id="69" name="直線コネクタ 68">
          <a:extLst>
            <a:ext uri="{FF2B5EF4-FFF2-40B4-BE49-F238E27FC236}">
              <a16:creationId xmlns:a16="http://schemas.microsoft.com/office/drawing/2014/main" id="{B75A9984-047E-45A4-B9F3-A62B9B9516C7}"/>
            </a:ext>
          </a:extLst>
        </xdr:cNvPr>
        <xdr:cNvCxnSpPr/>
      </xdr:nvCxnSpPr>
      <xdr:spPr>
        <a:xfrm>
          <a:off x="4673600" y="6577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129769</xdr:rowOff>
    </xdr:from>
    <xdr:ext cx="405111" cy="259045"/>
    <xdr:sp macro="" textlink="">
      <xdr:nvSpPr>
        <xdr:cNvPr id="70" name="有形固定資産減価償却率最大値テキスト">
          <a:extLst>
            <a:ext uri="{FF2B5EF4-FFF2-40B4-BE49-F238E27FC236}">
              <a16:creationId xmlns:a16="http://schemas.microsoft.com/office/drawing/2014/main" id="{B3688069-0529-4474-A118-347E9BCE2428}"/>
            </a:ext>
          </a:extLst>
        </xdr:cNvPr>
        <xdr:cNvSpPr txBox="1"/>
      </xdr:nvSpPr>
      <xdr:spPr>
        <a:xfrm>
          <a:off x="4813300" y="5016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11642</xdr:rowOff>
    </xdr:from>
    <xdr:to>
      <xdr:col>23</xdr:col>
      <xdr:colOff>174625</xdr:colOff>
      <xdr:row>26</xdr:row>
      <xdr:rowOff>11642</xdr:rowOff>
    </xdr:to>
    <xdr:cxnSp macro="">
      <xdr:nvCxnSpPr>
        <xdr:cNvPr id="71" name="直線コネクタ 70">
          <a:extLst>
            <a:ext uri="{FF2B5EF4-FFF2-40B4-BE49-F238E27FC236}">
              <a16:creationId xmlns:a16="http://schemas.microsoft.com/office/drawing/2014/main" id="{27C55B28-8325-4521-954C-0476701C5496}"/>
            </a:ext>
          </a:extLst>
        </xdr:cNvPr>
        <xdr:cNvCxnSpPr/>
      </xdr:nvCxnSpPr>
      <xdr:spPr>
        <a:xfrm>
          <a:off x="4673600" y="5240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88282</xdr:rowOff>
    </xdr:from>
    <xdr:ext cx="405111" cy="259045"/>
    <xdr:sp macro="" textlink="">
      <xdr:nvSpPr>
        <xdr:cNvPr id="72" name="有形固定資産減価償却率平均値テキスト">
          <a:extLst>
            <a:ext uri="{FF2B5EF4-FFF2-40B4-BE49-F238E27FC236}">
              <a16:creationId xmlns:a16="http://schemas.microsoft.com/office/drawing/2014/main" id="{F11C1038-29E5-467A-8A64-42F813A95900}"/>
            </a:ext>
          </a:extLst>
        </xdr:cNvPr>
        <xdr:cNvSpPr txBox="1"/>
      </xdr:nvSpPr>
      <xdr:spPr>
        <a:xfrm>
          <a:off x="4813300" y="6003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73" name="フローチャート: 判断 72">
          <a:extLst>
            <a:ext uri="{FF2B5EF4-FFF2-40B4-BE49-F238E27FC236}">
              <a16:creationId xmlns:a16="http://schemas.microsoft.com/office/drawing/2014/main" id="{2F85350B-2820-4FB6-9C2E-78BE5BB27734}"/>
            </a:ext>
          </a:extLst>
        </xdr:cNvPr>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97261</xdr:rowOff>
    </xdr:from>
    <xdr:to>
      <xdr:col>19</xdr:col>
      <xdr:colOff>187325</xdr:colOff>
      <xdr:row>31</xdr:row>
      <xdr:rowOff>27411</xdr:rowOff>
    </xdr:to>
    <xdr:sp macro="" textlink="">
      <xdr:nvSpPr>
        <xdr:cNvPr id="74" name="フローチャート: 判断 73">
          <a:extLst>
            <a:ext uri="{FF2B5EF4-FFF2-40B4-BE49-F238E27FC236}">
              <a16:creationId xmlns:a16="http://schemas.microsoft.com/office/drawing/2014/main" id="{6DE1FE66-435B-4A33-8D8D-30C4BC46D32E}"/>
            </a:ext>
          </a:extLst>
        </xdr:cNvPr>
        <xdr:cNvSpPr/>
      </xdr:nvSpPr>
      <xdr:spPr>
        <a:xfrm>
          <a:off x="4000500" y="601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84667</xdr:rowOff>
    </xdr:from>
    <xdr:to>
      <xdr:col>15</xdr:col>
      <xdr:colOff>187325</xdr:colOff>
      <xdr:row>31</xdr:row>
      <xdr:rowOff>14817</xdr:rowOff>
    </xdr:to>
    <xdr:sp macro="" textlink="">
      <xdr:nvSpPr>
        <xdr:cNvPr id="75" name="フローチャート: 判断 74">
          <a:extLst>
            <a:ext uri="{FF2B5EF4-FFF2-40B4-BE49-F238E27FC236}">
              <a16:creationId xmlns:a16="http://schemas.microsoft.com/office/drawing/2014/main" id="{D3E8B15F-FA1C-4508-8831-C6B599718A49}"/>
            </a:ext>
          </a:extLst>
        </xdr:cNvPr>
        <xdr:cNvSpPr/>
      </xdr:nvSpPr>
      <xdr:spPr>
        <a:xfrm>
          <a:off x="3238500" y="599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81068</xdr:rowOff>
    </xdr:from>
    <xdr:to>
      <xdr:col>11</xdr:col>
      <xdr:colOff>187325</xdr:colOff>
      <xdr:row>31</xdr:row>
      <xdr:rowOff>11218</xdr:rowOff>
    </xdr:to>
    <xdr:sp macro="" textlink="">
      <xdr:nvSpPr>
        <xdr:cNvPr id="76" name="フローチャート: 判断 75">
          <a:extLst>
            <a:ext uri="{FF2B5EF4-FFF2-40B4-BE49-F238E27FC236}">
              <a16:creationId xmlns:a16="http://schemas.microsoft.com/office/drawing/2014/main" id="{F2C8DE83-3B70-46FB-A723-B1E9213DBAE0}"/>
            </a:ext>
          </a:extLst>
        </xdr:cNvPr>
        <xdr:cNvSpPr/>
      </xdr:nvSpPr>
      <xdr:spPr>
        <a:xfrm>
          <a:off x="2476500" y="599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59478</xdr:rowOff>
    </xdr:from>
    <xdr:to>
      <xdr:col>7</xdr:col>
      <xdr:colOff>187325</xdr:colOff>
      <xdr:row>30</xdr:row>
      <xdr:rowOff>161078</xdr:rowOff>
    </xdr:to>
    <xdr:sp macro="" textlink="">
      <xdr:nvSpPr>
        <xdr:cNvPr id="77" name="フローチャート: 判断 76">
          <a:extLst>
            <a:ext uri="{FF2B5EF4-FFF2-40B4-BE49-F238E27FC236}">
              <a16:creationId xmlns:a16="http://schemas.microsoft.com/office/drawing/2014/main" id="{27F1021F-4F96-4639-B390-B71F32BF2E75}"/>
            </a:ext>
          </a:extLst>
        </xdr:cNvPr>
        <xdr:cNvSpPr/>
      </xdr:nvSpPr>
      <xdr:spPr>
        <a:xfrm>
          <a:off x="1714500" y="597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73C39C35-4F94-4C10-9A04-F232B794B576}"/>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A8434CE7-CBE4-4101-B169-7407686F3AD4}"/>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5A53CE38-3E48-4ABA-B073-9E9E000AE12E}"/>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86CE4DC-00F1-4CC5-B0C4-394DE6644FBA}"/>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8E9C642F-1F4D-4512-8F57-B5681BCA8451}"/>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123508</xdr:rowOff>
    </xdr:from>
    <xdr:to>
      <xdr:col>23</xdr:col>
      <xdr:colOff>136525</xdr:colOff>
      <xdr:row>29</xdr:row>
      <xdr:rowOff>53658</xdr:rowOff>
    </xdr:to>
    <xdr:sp macro="" textlink="">
      <xdr:nvSpPr>
        <xdr:cNvPr id="83" name="楕円 82">
          <a:extLst>
            <a:ext uri="{FF2B5EF4-FFF2-40B4-BE49-F238E27FC236}">
              <a16:creationId xmlns:a16="http://schemas.microsoft.com/office/drawing/2014/main" id="{310A6BAA-B55D-467D-A807-1FAD026E3646}"/>
            </a:ext>
          </a:extLst>
        </xdr:cNvPr>
        <xdr:cNvSpPr/>
      </xdr:nvSpPr>
      <xdr:spPr>
        <a:xfrm>
          <a:off x="4711700" y="569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146385</xdr:rowOff>
    </xdr:from>
    <xdr:ext cx="405111" cy="259045"/>
    <xdr:sp macro="" textlink="">
      <xdr:nvSpPr>
        <xdr:cNvPr id="84" name="有形固定資産減価償却率該当値テキスト">
          <a:extLst>
            <a:ext uri="{FF2B5EF4-FFF2-40B4-BE49-F238E27FC236}">
              <a16:creationId xmlns:a16="http://schemas.microsoft.com/office/drawing/2014/main" id="{EACBF4FA-0BE0-49E8-8DE2-05CEAC47B44C}"/>
            </a:ext>
          </a:extLst>
        </xdr:cNvPr>
        <xdr:cNvSpPr txBox="1"/>
      </xdr:nvSpPr>
      <xdr:spPr>
        <a:xfrm>
          <a:off x="4813300" y="5547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119909</xdr:rowOff>
    </xdr:from>
    <xdr:to>
      <xdr:col>19</xdr:col>
      <xdr:colOff>187325</xdr:colOff>
      <xdr:row>29</xdr:row>
      <xdr:rowOff>50059</xdr:rowOff>
    </xdr:to>
    <xdr:sp macro="" textlink="">
      <xdr:nvSpPr>
        <xdr:cNvPr id="85" name="楕円 84">
          <a:extLst>
            <a:ext uri="{FF2B5EF4-FFF2-40B4-BE49-F238E27FC236}">
              <a16:creationId xmlns:a16="http://schemas.microsoft.com/office/drawing/2014/main" id="{FA257AA3-1EE3-4BD3-A74C-ADEFDF5B9E18}"/>
            </a:ext>
          </a:extLst>
        </xdr:cNvPr>
        <xdr:cNvSpPr/>
      </xdr:nvSpPr>
      <xdr:spPr>
        <a:xfrm>
          <a:off x="4000500" y="569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170709</xdr:rowOff>
    </xdr:from>
    <xdr:to>
      <xdr:col>23</xdr:col>
      <xdr:colOff>85725</xdr:colOff>
      <xdr:row>29</xdr:row>
      <xdr:rowOff>2858</xdr:rowOff>
    </xdr:to>
    <xdr:cxnSp macro="">
      <xdr:nvCxnSpPr>
        <xdr:cNvPr id="86" name="直線コネクタ 85">
          <a:extLst>
            <a:ext uri="{FF2B5EF4-FFF2-40B4-BE49-F238E27FC236}">
              <a16:creationId xmlns:a16="http://schemas.microsoft.com/office/drawing/2014/main" id="{6B4ADE70-1C84-4BDC-90B8-E9226C7E5885}"/>
            </a:ext>
          </a:extLst>
        </xdr:cNvPr>
        <xdr:cNvCxnSpPr/>
      </xdr:nvCxnSpPr>
      <xdr:spPr>
        <a:xfrm>
          <a:off x="4051300" y="5742834"/>
          <a:ext cx="711200" cy="3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83926</xdr:rowOff>
    </xdr:from>
    <xdr:to>
      <xdr:col>15</xdr:col>
      <xdr:colOff>187325</xdr:colOff>
      <xdr:row>29</xdr:row>
      <xdr:rowOff>14076</xdr:rowOff>
    </xdr:to>
    <xdr:sp macro="" textlink="">
      <xdr:nvSpPr>
        <xdr:cNvPr id="87" name="楕円 86">
          <a:extLst>
            <a:ext uri="{FF2B5EF4-FFF2-40B4-BE49-F238E27FC236}">
              <a16:creationId xmlns:a16="http://schemas.microsoft.com/office/drawing/2014/main" id="{7F53E3F0-2991-4360-BA84-782455DA3D3B}"/>
            </a:ext>
          </a:extLst>
        </xdr:cNvPr>
        <xdr:cNvSpPr/>
      </xdr:nvSpPr>
      <xdr:spPr>
        <a:xfrm>
          <a:off x="3238500" y="565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134726</xdr:rowOff>
    </xdr:from>
    <xdr:to>
      <xdr:col>19</xdr:col>
      <xdr:colOff>136525</xdr:colOff>
      <xdr:row>28</xdr:row>
      <xdr:rowOff>170709</xdr:rowOff>
    </xdr:to>
    <xdr:cxnSp macro="">
      <xdr:nvCxnSpPr>
        <xdr:cNvPr id="88" name="直線コネクタ 87">
          <a:extLst>
            <a:ext uri="{FF2B5EF4-FFF2-40B4-BE49-F238E27FC236}">
              <a16:creationId xmlns:a16="http://schemas.microsoft.com/office/drawing/2014/main" id="{6322D1D1-A4DA-4C40-95A7-2F3564D95578}"/>
            </a:ext>
          </a:extLst>
        </xdr:cNvPr>
        <xdr:cNvCxnSpPr/>
      </xdr:nvCxnSpPr>
      <xdr:spPr>
        <a:xfrm>
          <a:off x="3289300" y="5706851"/>
          <a:ext cx="76200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55139</xdr:rowOff>
    </xdr:from>
    <xdr:to>
      <xdr:col>11</xdr:col>
      <xdr:colOff>187325</xdr:colOff>
      <xdr:row>28</xdr:row>
      <xdr:rowOff>156739</xdr:rowOff>
    </xdr:to>
    <xdr:sp macro="" textlink="">
      <xdr:nvSpPr>
        <xdr:cNvPr id="89" name="楕円 88">
          <a:extLst>
            <a:ext uri="{FF2B5EF4-FFF2-40B4-BE49-F238E27FC236}">
              <a16:creationId xmlns:a16="http://schemas.microsoft.com/office/drawing/2014/main" id="{060D077B-D838-467C-904A-FF421125E365}"/>
            </a:ext>
          </a:extLst>
        </xdr:cNvPr>
        <xdr:cNvSpPr/>
      </xdr:nvSpPr>
      <xdr:spPr>
        <a:xfrm>
          <a:off x="2476500" y="562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105939</xdr:rowOff>
    </xdr:from>
    <xdr:to>
      <xdr:col>15</xdr:col>
      <xdr:colOff>136525</xdr:colOff>
      <xdr:row>28</xdr:row>
      <xdr:rowOff>134726</xdr:rowOff>
    </xdr:to>
    <xdr:cxnSp macro="">
      <xdr:nvCxnSpPr>
        <xdr:cNvPr id="90" name="直線コネクタ 89">
          <a:extLst>
            <a:ext uri="{FF2B5EF4-FFF2-40B4-BE49-F238E27FC236}">
              <a16:creationId xmlns:a16="http://schemas.microsoft.com/office/drawing/2014/main" id="{4FCAB787-371A-4176-A4DA-7DB70B94DE84}"/>
            </a:ext>
          </a:extLst>
        </xdr:cNvPr>
        <xdr:cNvCxnSpPr/>
      </xdr:nvCxnSpPr>
      <xdr:spPr>
        <a:xfrm>
          <a:off x="2527300" y="5678064"/>
          <a:ext cx="7620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24553</xdr:rowOff>
    </xdr:from>
    <xdr:to>
      <xdr:col>7</xdr:col>
      <xdr:colOff>187325</xdr:colOff>
      <xdr:row>28</xdr:row>
      <xdr:rowOff>126153</xdr:rowOff>
    </xdr:to>
    <xdr:sp macro="" textlink="">
      <xdr:nvSpPr>
        <xdr:cNvPr id="91" name="楕円 90">
          <a:extLst>
            <a:ext uri="{FF2B5EF4-FFF2-40B4-BE49-F238E27FC236}">
              <a16:creationId xmlns:a16="http://schemas.microsoft.com/office/drawing/2014/main" id="{AA81EE1D-C68C-4607-B6D1-70ED2AA7DC76}"/>
            </a:ext>
          </a:extLst>
        </xdr:cNvPr>
        <xdr:cNvSpPr/>
      </xdr:nvSpPr>
      <xdr:spPr>
        <a:xfrm>
          <a:off x="1714500" y="559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75353</xdr:rowOff>
    </xdr:from>
    <xdr:to>
      <xdr:col>11</xdr:col>
      <xdr:colOff>136525</xdr:colOff>
      <xdr:row>28</xdr:row>
      <xdr:rowOff>105939</xdr:rowOff>
    </xdr:to>
    <xdr:cxnSp macro="">
      <xdr:nvCxnSpPr>
        <xdr:cNvPr id="92" name="直線コネクタ 91">
          <a:extLst>
            <a:ext uri="{FF2B5EF4-FFF2-40B4-BE49-F238E27FC236}">
              <a16:creationId xmlns:a16="http://schemas.microsoft.com/office/drawing/2014/main" id="{49C7E791-EF45-457D-8DA2-672F857D87C9}"/>
            </a:ext>
          </a:extLst>
        </xdr:cNvPr>
        <xdr:cNvCxnSpPr/>
      </xdr:nvCxnSpPr>
      <xdr:spPr>
        <a:xfrm>
          <a:off x="1765300" y="5647478"/>
          <a:ext cx="762000" cy="30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18538</xdr:rowOff>
    </xdr:from>
    <xdr:ext cx="405111" cy="259045"/>
    <xdr:sp macro="" textlink="">
      <xdr:nvSpPr>
        <xdr:cNvPr id="93" name="n_1aveValue有形固定資産減価償却率">
          <a:extLst>
            <a:ext uri="{FF2B5EF4-FFF2-40B4-BE49-F238E27FC236}">
              <a16:creationId xmlns:a16="http://schemas.microsoft.com/office/drawing/2014/main" id="{7CE97D85-5DB1-4EAE-8321-4E5B8DACDFE4}"/>
            </a:ext>
          </a:extLst>
        </xdr:cNvPr>
        <xdr:cNvSpPr txBox="1"/>
      </xdr:nvSpPr>
      <xdr:spPr>
        <a:xfrm>
          <a:off x="3836044" y="6105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5944</xdr:rowOff>
    </xdr:from>
    <xdr:ext cx="405111" cy="259045"/>
    <xdr:sp macro="" textlink="">
      <xdr:nvSpPr>
        <xdr:cNvPr id="94" name="n_2aveValue有形固定資産減価償却率">
          <a:extLst>
            <a:ext uri="{FF2B5EF4-FFF2-40B4-BE49-F238E27FC236}">
              <a16:creationId xmlns:a16="http://schemas.microsoft.com/office/drawing/2014/main" id="{71FD2D4C-4B20-49CE-86C8-D6354C9C9103}"/>
            </a:ext>
          </a:extLst>
        </xdr:cNvPr>
        <xdr:cNvSpPr txBox="1"/>
      </xdr:nvSpPr>
      <xdr:spPr>
        <a:xfrm>
          <a:off x="3086744" y="6092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2345</xdr:rowOff>
    </xdr:from>
    <xdr:ext cx="405111" cy="259045"/>
    <xdr:sp macro="" textlink="">
      <xdr:nvSpPr>
        <xdr:cNvPr id="95" name="n_3aveValue有形固定資産減価償却率">
          <a:extLst>
            <a:ext uri="{FF2B5EF4-FFF2-40B4-BE49-F238E27FC236}">
              <a16:creationId xmlns:a16="http://schemas.microsoft.com/office/drawing/2014/main" id="{1B22AE3C-2737-456D-A5AF-718938849BA3}"/>
            </a:ext>
          </a:extLst>
        </xdr:cNvPr>
        <xdr:cNvSpPr txBox="1"/>
      </xdr:nvSpPr>
      <xdr:spPr>
        <a:xfrm>
          <a:off x="2324744" y="6088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152205</xdr:rowOff>
    </xdr:from>
    <xdr:ext cx="405111" cy="259045"/>
    <xdr:sp macro="" textlink="">
      <xdr:nvSpPr>
        <xdr:cNvPr id="96" name="n_4aveValue有形固定資産減価償却率">
          <a:extLst>
            <a:ext uri="{FF2B5EF4-FFF2-40B4-BE49-F238E27FC236}">
              <a16:creationId xmlns:a16="http://schemas.microsoft.com/office/drawing/2014/main" id="{4D621BA5-B7AD-4BCB-AC24-83AFEF61BD6A}"/>
            </a:ext>
          </a:extLst>
        </xdr:cNvPr>
        <xdr:cNvSpPr txBox="1"/>
      </xdr:nvSpPr>
      <xdr:spPr>
        <a:xfrm>
          <a:off x="1562744" y="6067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66586</xdr:rowOff>
    </xdr:from>
    <xdr:ext cx="405111" cy="259045"/>
    <xdr:sp macro="" textlink="">
      <xdr:nvSpPr>
        <xdr:cNvPr id="97" name="n_1mainValue有形固定資産減価償却率">
          <a:extLst>
            <a:ext uri="{FF2B5EF4-FFF2-40B4-BE49-F238E27FC236}">
              <a16:creationId xmlns:a16="http://schemas.microsoft.com/office/drawing/2014/main" id="{313C29D4-EFCF-4444-85E9-2D292BA4028E}"/>
            </a:ext>
          </a:extLst>
        </xdr:cNvPr>
        <xdr:cNvSpPr txBox="1"/>
      </xdr:nvSpPr>
      <xdr:spPr>
        <a:xfrm>
          <a:off x="3836044" y="5467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30603</xdr:rowOff>
    </xdr:from>
    <xdr:ext cx="405111" cy="259045"/>
    <xdr:sp macro="" textlink="">
      <xdr:nvSpPr>
        <xdr:cNvPr id="98" name="n_2mainValue有形固定資産減価償却率">
          <a:extLst>
            <a:ext uri="{FF2B5EF4-FFF2-40B4-BE49-F238E27FC236}">
              <a16:creationId xmlns:a16="http://schemas.microsoft.com/office/drawing/2014/main" id="{4444F227-3EF7-4B54-BC98-EABD03F57A4F}"/>
            </a:ext>
          </a:extLst>
        </xdr:cNvPr>
        <xdr:cNvSpPr txBox="1"/>
      </xdr:nvSpPr>
      <xdr:spPr>
        <a:xfrm>
          <a:off x="3086744" y="5431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1816</xdr:rowOff>
    </xdr:from>
    <xdr:ext cx="405111" cy="259045"/>
    <xdr:sp macro="" textlink="">
      <xdr:nvSpPr>
        <xdr:cNvPr id="99" name="n_3mainValue有形固定資産減価償却率">
          <a:extLst>
            <a:ext uri="{FF2B5EF4-FFF2-40B4-BE49-F238E27FC236}">
              <a16:creationId xmlns:a16="http://schemas.microsoft.com/office/drawing/2014/main" id="{C4B25890-8C2E-4543-A621-41BC58BF0E9A}"/>
            </a:ext>
          </a:extLst>
        </xdr:cNvPr>
        <xdr:cNvSpPr txBox="1"/>
      </xdr:nvSpPr>
      <xdr:spPr>
        <a:xfrm>
          <a:off x="2324744" y="5402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142680</xdr:rowOff>
    </xdr:from>
    <xdr:ext cx="405111" cy="259045"/>
    <xdr:sp macro="" textlink="">
      <xdr:nvSpPr>
        <xdr:cNvPr id="100" name="n_4mainValue有形固定資産減価償却率">
          <a:extLst>
            <a:ext uri="{FF2B5EF4-FFF2-40B4-BE49-F238E27FC236}">
              <a16:creationId xmlns:a16="http://schemas.microsoft.com/office/drawing/2014/main" id="{BCBD714B-3B88-46B3-8E79-27BA45D60C8E}"/>
            </a:ext>
          </a:extLst>
        </xdr:cNvPr>
        <xdr:cNvSpPr txBox="1"/>
      </xdr:nvSpPr>
      <xdr:spPr>
        <a:xfrm>
          <a:off x="1562744" y="5371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527B6B9C-F5C0-413C-B0BF-9AFA159868DE}"/>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2AF1A6D8-4D54-41A2-879D-25FD5D6824A9}"/>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B67AC1C1-6D8E-42D2-9B8F-EFD82D48C5B7}"/>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[ 305.6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74B9FB19-9B50-4F92-A195-9D5E8345A09B}"/>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2617A569-F879-403A-ADD3-F809EBF07419}"/>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644428A1-1806-4152-9E3F-1533D4EA122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D12B484A-7001-4E7A-9A11-1FBD7E3C4F65}"/>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B1549BEE-049A-461A-9843-B2F7798FEBD2}"/>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3012BF2D-2217-4B39-8CC2-214BC5A7C5A6}"/>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6C6F1FA6-E48C-4767-B2FB-AD8DD821B42E}"/>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4913CE56-ADEC-4814-9030-CC2BCDB8A725}"/>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EAB1047A-C761-4AE3-B344-83FBE09052A4}"/>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A9B437AB-8F64-4F47-A24F-BDB117F0D34A}"/>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債務償還比率は令和３年度決算時で</a:t>
          </a:r>
          <a:r>
            <a:rPr kumimoji="1" lang="en-US" altLang="ja-JP" sz="1100">
              <a:latin typeface="ＭＳ Ｐゴシック" panose="020B0600070205080204" pitchFamily="50" charset="-128"/>
              <a:ea typeface="ＭＳ Ｐゴシック" panose="020B0600070205080204" pitchFamily="50" charset="-128"/>
            </a:rPr>
            <a:t>305.6</a:t>
          </a:r>
          <a:r>
            <a:rPr kumimoji="1" lang="ja-JP" altLang="en-US" sz="1100">
              <a:latin typeface="ＭＳ Ｐゴシック" panose="020B0600070205080204" pitchFamily="50" charset="-128"/>
              <a:ea typeface="ＭＳ Ｐゴシック" panose="020B0600070205080204" pitchFamily="50" charset="-128"/>
            </a:rPr>
            <a:t>％となっており、全国平均並びに鹿児島平均より低い水準にある。地方債の新規発生を抑制し、残高の圧縮に努めているほか、人件費の削減等にも努めていることが当該結果につながったものと考えられる。</a:t>
          </a: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72FA627C-BF15-4131-95F3-C32A7BCC50AB}"/>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2D7E0A5E-85EE-4F64-B918-5F973B6155FC}"/>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F889F898-A834-4936-8ECD-1679249AACD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a:extLst>
            <a:ext uri="{FF2B5EF4-FFF2-40B4-BE49-F238E27FC236}">
              <a16:creationId xmlns:a16="http://schemas.microsoft.com/office/drawing/2014/main" id="{8007A803-6FBC-4FF1-BF89-2B4431B9B176}"/>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a:extLst>
            <a:ext uri="{FF2B5EF4-FFF2-40B4-BE49-F238E27FC236}">
              <a16:creationId xmlns:a16="http://schemas.microsoft.com/office/drawing/2014/main" id="{E9ACEF92-4380-485C-8AC5-FBFCAC657355}"/>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a:extLst>
            <a:ext uri="{FF2B5EF4-FFF2-40B4-BE49-F238E27FC236}">
              <a16:creationId xmlns:a16="http://schemas.microsoft.com/office/drawing/2014/main" id="{7DDF7FEB-954B-4DBC-BEAA-6A9F56082E8A}"/>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0" name="テキスト ボックス 119">
          <a:extLst>
            <a:ext uri="{FF2B5EF4-FFF2-40B4-BE49-F238E27FC236}">
              <a16:creationId xmlns:a16="http://schemas.microsoft.com/office/drawing/2014/main" id="{0BE46859-54F0-4834-BAF3-010E18F259E3}"/>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a:extLst>
            <a:ext uri="{FF2B5EF4-FFF2-40B4-BE49-F238E27FC236}">
              <a16:creationId xmlns:a16="http://schemas.microsoft.com/office/drawing/2014/main" id="{0B43412B-C991-447A-BAB4-42B4CF498B7F}"/>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a:extLst>
            <a:ext uri="{FF2B5EF4-FFF2-40B4-BE49-F238E27FC236}">
              <a16:creationId xmlns:a16="http://schemas.microsoft.com/office/drawing/2014/main" id="{03A72D67-8BAD-4BD5-9FCD-ABEA984B4D16}"/>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a:extLst>
            <a:ext uri="{FF2B5EF4-FFF2-40B4-BE49-F238E27FC236}">
              <a16:creationId xmlns:a16="http://schemas.microsoft.com/office/drawing/2014/main" id="{B8837C4C-D08E-420F-9399-E6BC778ED364}"/>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a:extLst>
            <a:ext uri="{FF2B5EF4-FFF2-40B4-BE49-F238E27FC236}">
              <a16:creationId xmlns:a16="http://schemas.microsoft.com/office/drawing/2014/main" id="{8FE755E2-E130-47D1-BEC7-7E0AE128B79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a:extLst>
            <a:ext uri="{FF2B5EF4-FFF2-40B4-BE49-F238E27FC236}">
              <a16:creationId xmlns:a16="http://schemas.microsoft.com/office/drawing/2014/main" id="{CEEA0919-9035-4107-942F-3F69CF29900D}"/>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a:extLst>
            <a:ext uri="{FF2B5EF4-FFF2-40B4-BE49-F238E27FC236}">
              <a16:creationId xmlns:a16="http://schemas.microsoft.com/office/drawing/2014/main" id="{B880E855-7539-413B-B47D-45660375BD1C}"/>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a:extLst>
            <a:ext uri="{FF2B5EF4-FFF2-40B4-BE49-F238E27FC236}">
              <a16:creationId xmlns:a16="http://schemas.microsoft.com/office/drawing/2014/main" id="{94905C1B-B8FA-4BC6-BCC1-86FB34318ABA}"/>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a:extLst>
            <a:ext uri="{FF2B5EF4-FFF2-40B4-BE49-F238E27FC236}">
              <a16:creationId xmlns:a16="http://schemas.microsoft.com/office/drawing/2014/main" id="{62D4F5FC-AD3D-4226-8487-0008F9E56EB1}"/>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0BB027E5-6984-402C-B47C-795BFA8AB2D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BB46BF9C-1334-49CC-AFC5-5101573B5165}"/>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30852</xdr:rowOff>
    </xdr:from>
    <xdr:to>
      <xdr:col>76</xdr:col>
      <xdr:colOff>21589</xdr:colOff>
      <xdr:row>34</xdr:row>
      <xdr:rowOff>78912</xdr:rowOff>
    </xdr:to>
    <xdr:cxnSp macro="">
      <xdr:nvCxnSpPr>
        <xdr:cNvPr id="131" name="直線コネクタ 130">
          <a:extLst>
            <a:ext uri="{FF2B5EF4-FFF2-40B4-BE49-F238E27FC236}">
              <a16:creationId xmlns:a16="http://schemas.microsoft.com/office/drawing/2014/main" id="{BDCB226F-DAC8-4297-96C7-0731B7C23BC7}"/>
            </a:ext>
          </a:extLst>
        </xdr:cNvPr>
        <xdr:cNvCxnSpPr/>
      </xdr:nvCxnSpPr>
      <xdr:spPr>
        <a:xfrm flipV="1">
          <a:off x="14793595" y="5431527"/>
          <a:ext cx="1269" cy="1248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82739</xdr:rowOff>
    </xdr:from>
    <xdr:ext cx="469744" cy="259045"/>
    <xdr:sp macro="" textlink="">
      <xdr:nvSpPr>
        <xdr:cNvPr id="132" name="債務償還比率最小値テキスト">
          <a:extLst>
            <a:ext uri="{FF2B5EF4-FFF2-40B4-BE49-F238E27FC236}">
              <a16:creationId xmlns:a16="http://schemas.microsoft.com/office/drawing/2014/main" id="{1D8BB710-470B-416C-B0A6-8B0819EF5E08}"/>
            </a:ext>
          </a:extLst>
        </xdr:cNvPr>
        <xdr:cNvSpPr txBox="1"/>
      </xdr:nvSpPr>
      <xdr:spPr>
        <a:xfrm>
          <a:off x="14846300" y="6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78912</xdr:rowOff>
    </xdr:from>
    <xdr:to>
      <xdr:col>76</xdr:col>
      <xdr:colOff>111125</xdr:colOff>
      <xdr:row>34</xdr:row>
      <xdr:rowOff>78912</xdr:rowOff>
    </xdr:to>
    <xdr:cxnSp macro="">
      <xdr:nvCxnSpPr>
        <xdr:cNvPr id="133" name="直線コネクタ 132">
          <a:extLst>
            <a:ext uri="{FF2B5EF4-FFF2-40B4-BE49-F238E27FC236}">
              <a16:creationId xmlns:a16="http://schemas.microsoft.com/office/drawing/2014/main" id="{8CA273BB-5A44-4877-8D19-76F5EA194868}"/>
            </a:ext>
          </a:extLst>
        </xdr:cNvPr>
        <xdr:cNvCxnSpPr/>
      </xdr:nvCxnSpPr>
      <xdr:spPr>
        <a:xfrm>
          <a:off x="14706600" y="6679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148979</xdr:rowOff>
    </xdr:from>
    <xdr:ext cx="469744" cy="259045"/>
    <xdr:sp macro="" textlink="">
      <xdr:nvSpPr>
        <xdr:cNvPr id="134" name="債務償還比率最大値テキスト">
          <a:extLst>
            <a:ext uri="{FF2B5EF4-FFF2-40B4-BE49-F238E27FC236}">
              <a16:creationId xmlns:a16="http://schemas.microsoft.com/office/drawing/2014/main" id="{DFD6E1A1-5B55-49E8-8983-F8B6915CC41B}"/>
            </a:ext>
          </a:extLst>
        </xdr:cNvPr>
        <xdr:cNvSpPr txBox="1"/>
      </xdr:nvSpPr>
      <xdr:spPr>
        <a:xfrm>
          <a:off x="14846300" y="5206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30852</xdr:rowOff>
    </xdr:from>
    <xdr:to>
      <xdr:col>76</xdr:col>
      <xdr:colOff>111125</xdr:colOff>
      <xdr:row>27</xdr:row>
      <xdr:rowOff>30852</xdr:rowOff>
    </xdr:to>
    <xdr:cxnSp macro="">
      <xdr:nvCxnSpPr>
        <xdr:cNvPr id="135" name="直線コネクタ 134">
          <a:extLst>
            <a:ext uri="{FF2B5EF4-FFF2-40B4-BE49-F238E27FC236}">
              <a16:creationId xmlns:a16="http://schemas.microsoft.com/office/drawing/2014/main" id="{5BEA767F-ED71-48E0-BDE5-302DD808F754}"/>
            </a:ext>
          </a:extLst>
        </xdr:cNvPr>
        <xdr:cNvCxnSpPr/>
      </xdr:nvCxnSpPr>
      <xdr:spPr>
        <a:xfrm>
          <a:off x="14706600" y="5431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81959</xdr:rowOff>
    </xdr:from>
    <xdr:ext cx="469744" cy="259045"/>
    <xdr:sp macro="" textlink="">
      <xdr:nvSpPr>
        <xdr:cNvPr id="136" name="債務償還比率平均値テキスト">
          <a:extLst>
            <a:ext uri="{FF2B5EF4-FFF2-40B4-BE49-F238E27FC236}">
              <a16:creationId xmlns:a16="http://schemas.microsoft.com/office/drawing/2014/main" id="{5973CEC3-735B-4CCA-9032-69E4407B62B7}"/>
            </a:ext>
          </a:extLst>
        </xdr:cNvPr>
        <xdr:cNvSpPr txBox="1"/>
      </xdr:nvSpPr>
      <xdr:spPr>
        <a:xfrm>
          <a:off x="14846300" y="59969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103532</xdr:rowOff>
    </xdr:from>
    <xdr:to>
      <xdr:col>76</xdr:col>
      <xdr:colOff>73025</xdr:colOff>
      <xdr:row>31</xdr:row>
      <xdr:rowOff>33682</xdr:rowOff>
    </xdr:to>
    <xdr:sp macro="" textlink="">
      <xdr:nvSpPr>
        <xdr:cNvPr id="137" name="フローチャート: 判断 136">
          <a:extLst>
            <a:ext uri="{FF2B5EF4-FFF2-40B4-BE49-F238E27FC236}">
              <a16:creationId xmlns:a16="http://schemas.microsoft.com/office/drawing/2014/main" id="{52CE7335-2B44-4134-A748-5C76C3ECF64E}"/>
            </a:ext>
          </a:extLst>
        </xdr:cNvPr>
        <xdr:cNvSpPr/>
      </xdr:nvSpPr>
      <xdr:spPr>
        <a:xfrm>
          <a:off x="14744700" y="601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153534</xdr:rowOff>
    </xdr:from>
    <xdr:to>
      <xdr:col>72</xdr:col>
      <xdr:colOff>123825</xdr:colOff>
      <xdr:row>32</xdr:row>
      <xdr:rowOff>83684</xdr:rowOff>
    </xdr:to>
    <xdr:sp macro="" textlink="">
      <xdr:nvSpPr>
        <xdr:cNvPr id="138" name="フローチャート: 判断 137">
          <a:extLst>
            <a:ext uri="{FF2B5EF4-FFF2-40B4-BE49-F238E27FC236}">
              <a16:creationId xmlns:a16="http://schemas.microsoft.com/office/drawing/2014/main" id="{7BD10C7B-F174-45FD-882D-E74C64E54FBE}"/>
            </a:ext>
          </a:extLst>
        </xdr:cNvPr>
        <xdr:cNvSpPr/>
      </xdr:nvSpPr>
      <xdr:spPr>
        <a:xfrm>
          <a:off x="14033500" y="624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32</xdr:row>
      <xdr:rowOff>56878</xdr:rowOff>
    </xdr:from>
    <xdr:to>
      <xdr:col>68</xdr:col>
      <xdr:colOff>123825</xdr:colOff>
      <xdr:row>32</xdr:row>
      <xdr:rowOff>158478</xdr:rowOff>
    </xdr:to>
    <xdr:sp macro="" textlink="">
      <xdr:nvSpPr>
        <xdr:cNvPr id="139" name="フローチャート: 判断 138">
          <a:extLst>
            <a:ext uri="{FF2B5EF4-FFF2-40B4-BE49-F238E27FC236}">
              <a16:creationId xmlns:a16="http://schemas.microsoft.com/office/drawing/2014/main" id="{6798AF8D-EFD5-459A-9CCD-CD091E3ECB92}"/>
            </a:ext>
          </a:extLst>
        </xdr:cNvPr>
        <xdr:cNvSpPr/>
      </xdr:nvSpPr>
      <xdr:spPr>
        <a:xfrm>
          <a:off x="13271500" y="631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32</xdr:row>
      <xdr:rowOff>22334</xdr:rowOff>
    </xdr:from>
    <xdr:to>
      <xdr:col>64</xdr:col>
      <xdr:colOff>123825</xdr:colOff>
      <xdr:row>32</xdr:row>
      <xdr:rowOff>123934</xdr:rowOff>
    </xdr:to>
    <xdr:sp macro="" textlink="">
      <xdr:nvSpPr>
        <xdr:cNvPr id="140" name="フローチャート: 判断 139">
          <a:extLst>
            <a:ext uri="{FF2B5EF4-FFF2-40B4-BE49-F238E27FC236}">
              <a16:creationId xmlns:a16="http://schemas.microsoft.com/office/drawing/2014/main" id="{B36AE9BE-81DC-44B8-BB85-86A64A408EA8}"/>
            </a:ext>
          </a:extLst>
        </xdr:cNvPr>
        <xdr:cNvSpPr/>
      </xdr:nvSpPr>
      <xdr:spPr>
        <a:xfrm>
          <a:off x="12509500" y="6280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5524</xdr:rowOff>
    </xdr:from>
    <xdr:to>
      <xdr:col>60</xdr:col>
      <xdr:colOff>123825</xdr:colOff>
      <xdr:row>32</xdr:row>
      <xdr:rowOff>107124</xdr:rowOff>
    </xdr:to>
    <xdr:sp macro="" textlink="">
      <xdr:nvSpPr>
        <xdr:cNvPr id="141" name="フローチャート: 判断 140">
          <a:extLst>
            <a:ext uri="{FF2B5EF4-FFF2-40B4-BE49-F238E27FC236}">
              <a16:creationId xmlns:a16="http://schemas.microsoft.com/office/drawing/2014/main" id="{01087523-3923-4CD0-BE44-6A82AD53354C}"/>
            </a:ext>
          </a:extLst>
        </xdr:cNvPr>
        <xdr:cNvSpPr/>
      </xdr:nvSpPr>
      <xdr:spPr>
        <a:xfrm>
          <a:off x="11747500" y="6263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454E1558-53D4-4333-BC4F-481BDB6D1B01}"/>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B1A8D50F-E21E-4D64-B6F6-71B0A243D4CA}"/>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8774A6A7-BAAD-4C10-8292-8949DAF12D26}"/>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60021C41-17E8-45EF-B14A-262CC783C292}"/>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5F8A06AA-E637-468A-B62F-6B5E24B617A8}"/>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109782</xdr:rowOff>
    </xdr:from>
    <xdr:to>
      <xdr:col>76</xdr:col>
      <xdr:colOff>73025</xdr:colOff>
      <xdr:row>29</xdr:row>
      <xdr:rowOff>39932</xdr:rowOff>
    </xdr:to>
    <xdr:sp macro="" textlink="">
      <xdr:nvSpPr>
        <xdr:cNvPr id="147" name="楕円 146">
          <a:extLst>
            <a:ext uri="{FF2B5EF4-FFF2-40B4-BE49-F238E27FC236}">
              <a16:creationId xmlns:a16="http://schemas.microsoft.com/office/drawing/2014/main" id="{303B7D6F-1989-4BE3-BDFC-D834B546B0C6}"/>
            </a:ext>
          </a:extLst>
        </xdr:cNvPr>
        <xdr:cNvSpPr/>
      </xdr:nvSpPr>
      <xdr:spPr>
        <a:xfrm>
          <a:off x="14744700" y="5681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132659</xdr:rowOff>
    </xdr:from>
    <xdr:ext cx="469744" cy="259045"/>
    <xdr:sp macro="" textlink="">
      <xdr:nvSpPr>
        <xdr:cNvPr id="148" name="債務償還比率該当値テキスト">
          <a:extLst>
            <a:ext uri="{FF2B5EF4-FFF2-40B4-BE49-F238E27FC236}">
              <a16:creationId xmlns:a16="http://schemas.microsoft.com/office/drawing/2014/main" id="{D6F4DF22-C557-4E1F-8BBB-3D4CD3F67AE3}"/>
            </a:ext>
          </a:extLst>
        </xdr:cNvPr>
        <xdr:cNvSpPr txBox="1"/>
      </xdr:nvSpPr>
      <xdr:spPr>
        <a:xfrm>
          <a:off x="14846300" y="553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168574</xdr:rowOff>
    </xdr:from>
    <xdr:to>
      <xdr:col>72</xdr:col>
      <xdr:colOff>123825</xdr:colOff>
      <xdr:row>30</xdr:row>
      <xdr:rowOff>98724</xdr:rowOff>
    </xdr:to>
    <xdr:sp macro="" textlink="">
      <xdr:nvSpPr>
        <xdr:cNvPr id="149" name="楕円 148">
          <a:extLst>
            <a:ext uri="{FF2B5EF4-FFF2-40B4-BE49-F238E27FC236}">
              <a16:creationId xmlns:a16="http://schemas.microsoft.com/office/drawing/2014/main" id="{2AD30DDA-C0E6-49FB-B27F-1825D5F79C44}"/>
            </a:ext>
          </a:extLst>
        </xdr:cNvPr>
        <xdr:cNvSpPr/>
      </xdr:nvSpPr>
      <xdr:spPr>
        <a:xfrm>
          <a:off x="14033500" y="591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160582</xdr:rowOff>
    </xdr:from>
    <xdr:to>
      <xdr:col>76</xdr:col>
      <xdr:colOff>22225</xdr:colOff>
      <xdr:row>30</xdr:row>
      <xdr:rowOff>47924</xdr:rowOff>
    </xdr:to>
    <xdr:cxnSp macro="">
      <xdr:nvCxnSpPr>
        <xdr:cNvPr id="150" name="直線コネクタ 149">
          <a:extLst>
            <a:ext uri="{FF2B5EF4-FFF2-40B4-BE49-F238E27FC236}">
              <a16:creationId xmlns:a16="http://schemas.microsoft.com/office/drawing/2014/main" id="{7FEBD225-6FF5-4917-BA15-ED6956429688}"/>
            </a:ext>
          </a:extLst>
        </xdr:cNvPr>
        <xdr:cNvCxnSpPr/>
      </xdr:nvCxnSpPr>
      <xdr:spPr>
        <a:xfrm flipV="1">
          <a:off x="14084300" y="5732707"/>
          <a:ext cx="711200" cy="23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134992</xdr:rowOff>
    </xdr:from>
    <xdr:to>
      <xdr:col>68</xdr:col>
      <xdr:colOff>123825</xdr:colOff>
      <xdr:row>31</xdr:row>
      <xdr:rowOff>65142</xdr:rowOff>
    </xdr:to>
    <xdr:sp macro="" textlink="">
      <xdr:nvSpPr>
        <xdr:cNvPr id="151" name="楕円 150">
          <a:extLst>
            <a:ext uri="{FF2B5EF4-FFF2-40B4-BE49-F238E27FC236}">
              <a16:creationId xmlns:a16="http://schemas.microsoft.com/office/drawing/2014/main" id="{991FEBD6-692B-497B-BDFC-8B03608BD9ED}"/>
            </a:ext>
          </a:extLst>
        </xdr:cNvPr>
        <xdr:cNvSpPr/>
      </xdr:nvSpPr>
      <xdr:spPr>
        <a:xfrm>
          <a:off x="13271500" y="605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47924</xdr:rowOff>
    </xdr:from>
    <xdr:to>
      <xdr:col>72</xdr:col>
      <xdr:colOff>73025</xdr:colOff>
      <xdr:row>31</xdr:row>
      <xdr:rowOff>14342</xdr:rowOff>
    </xdr:to>
    <xdr:cxnSp macro="">
      <xdr:nvCxnSpPr>
        <xdr:cNvPr id="152" name="直線コネクタ 151">
          <a:extLst>
            <a:ext uri="{FF2B5EF4-FFF2-40B4-BE49-F238E27FC236}">
              <a16:creationId xmlns:a16="http://schemas.microsoft.com/office/drawing/2014/main" id="{D7C232E8-C71E-41CB-897B-B901AC23F15E}"/>
            </a:ext>
          </a:extLst>
        </xdr:cNvPr>
        <xdr:cNvCxnSpPr/>
      </xdr:nvCxnSpPr>
      <xdr:spPr>
        <a:xfrm flipV="1">
          <a:off x="13322300" y="5962949"/>
          <a:ext cx="762000" cy="137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92583</xdr:rowOff>
    </xdr:from>
    <xdr:to>
      <xdr:col>64</xdr:col>
      <xdr:colOff>123825</xdr:colOff>
      <xdr:row>31</xdr:row>
      <xdr:rowOff>22733</xdr:rowOff>
    </xdr:to>
    <xdr:sp macro="" textlink="">
      <xdr:nvSpPr>
        <xdr:cNvPr id="153" name="楕円 152">
          <a:extLst>
            <a:ext uri="{FF2B5EF4-FFF2-40B4-BE49-F238E27FC236}">
              <a16:creationId xmlns:a16="http://schemas.microsoft.com/office/drawing/2014/main" id="{D6B66A04-5CB9-4977-A1FB-AD6151F95223}"/>
            </a:ext>
          </a:extLst>
        </xdr:cNvPr>
        <xdr:cNvSpPr/>
      </xdr:nvSpPr>
      <xdr:spPr>
        <a:xfrm>
          <a:off x="12509500" y="600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143383</xdr:rowOff>
    </xdr:from>
    <xdr:to>
      <xdr:col>68</xdr:col>
      <xdr:colOff>73025</xdr:colOff>
      <xdr:row>31</xdr:row>
      <xdr:rowOff>14342</xdr:rowOff>
    </xdr:to>
    <xdr:cxnSp macro="">
      <xdr:nvCxnSpPr>
        <xdr:cNvPr id="154" name="直線コネクタ 153">
          <a:extLst>
            <a:ext uri="{FF2B5EF4-FFF2-40B4-BE49-F238E27FC236}">
              <a16:creationId xmlns:a16="http://schemas.microsoft.com/office/drawing/2014/main" id="{6AA77710-CB2F-4C33-ACE1-25F0BDED4A41}"/>
            </a:ext>
          </a:extLst>
        </xdr:cNvPr>
        <xdr:cNvCxnSpPr/>
      </xdr:nvCxnSpPr>
      <xdr:spPr>
        <a:xfrm>
          <a:off x="12560300" y="6058408"/>
          <a:ext cx="762000" cy="4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151647</xdr:rowOff>
    </xdr:from>
    <xdr:to>
      <xdr:col>60</xdr:col>
      <xdr:colOff>123825</xdr:colOff>
      <xdr:row>31</xdr:row>
      <xdr:rowOff>81797</xdr:rowOff>
    </xdr:to>
    <xdr:sp macro="" textlink="">
      <xdr:nvSpPr>
        <xdr:cNvPr id="155" name="楕円 154">
          <a:extLst>
            <a:ext uri="{FF2B5EF4-FFF2-40B4-BE49-F238E27FC236}">
              <a16:creationId xmlns:a16="http://schemas.microsoft.com/office/drawing/2014/main" id="{60FB519F-A190-494F-A8B1-E09DBF74281E}"/>
            </a:ext>
          </a:extLst>
        </xdr:cNvPr>
        <xdr:cNvSpPr/>
      </xdr:nvSpPr>
      <xdr:spPr>
        <a:xfrm>
          <a:off x="11747500" y="6066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143383</xdr:rowOff>
    </xdr:from>
    <xdr:to>
      <xdr:col>64</xdr:col>
      <xdr:colOff>73025</xdr:colOff>
      <xdr:row>31</xdr:row>
      <xdr:rowOff>30997</xdr:rowOff>
    </xdr:to>
    <xdr:cxnSp macro="">
      <xdr:nvCxnSpPr>
        <xdr:cNvPr id="156" name="直線コネクタ 155">
          <a:extLst>
            <a:ext uri="{FF2B5EF4-FFF2-40B4-BE49-F238E27FC236}">
              <a16:creationId xmlns:a16="http://schemas.microsoft.com/office/drawing/2014/main" id="{BB1A7947-4F0D-4E80-BB58-D1843A3AC4B4}"/>
            </a:ext>
          </a:extLst>
        </xdr:cNvPr>
        <xdr:cNvCxnSpPr/>
      </xdr:nvCxnSpPr>
      <xdr:spPr>
        <a:xfrm flipV="1">
          <a:off x="11798300" y="6058408"/>
          <a:ext cx="762000" cy="59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74811</xdr:rowOff>
    </xdr:from>
    <xdr:ext cx="469744" cy="259045"/>
    <xdr:sp macro="" textlink="">
      <xdr:nvSpPr>
        <xdr:cNvPr id="157" name="n_1aveValue債務償還比率">
          <a:extLst>
            <a:ext uri="{FF2B5EF4-FFF2-40B4-BE49-F238E27FC236}">
              <a16:creationId xmlns:a16="http://schemas.microsoft.com/office/drawing/2014/main" id="{C5579E65-72FE-46D2-B0EB-2D3E183C21EC}"/>
            </a:ext>
          </a:extLst>
        </xdr:cNvPr>
        <xdr:cNvSpPr txBox="1"/>
      </xdr:nvSpPr>
      <xdr:spPr>
        <a:xfrm>
          <a:off x="13836727" y="6332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149605</xdr:rowOff>
    </xdr:from>
    <xdr:ext cx="469744" cy="259045"/>
    <xdr:sp macro="" textlink="">
      <xdr:nvSpPr>
        <xdr:cNvPr id="158" name="n_2aveValue債務償還比率">
          <a:extLst>
            <a:ext uri="{FF2B5EF4-FFF2-40B4-BE49-F238E27FC236}">
              <a16:creationId xmlns:a16="http://schemas.microsoft.com/office/drawing/2014/main" id="{62868903-A60A-413C-96DF-BDB0221A3CE3}"/>
            </a:ext>
          </a:extLst>
        </xdr:cNvPr>
        <xdr:cNvSpPr txBox="1"/>
      </xdr:nvSpPr>
      <xdr:spPr>
        <a:xfrm>
          <a:off x="13087427" y="6407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115061</xdr:rowOff>
    </xdr:from>
    <xdr:ext cx="469744" cy="259045"/>
    <xdr:sp macro="" textlink="">
      <xdr:nvSpPr>
        <xdr:cNvPr id="159" name="n_3aveValue債務償還比率">
          <a:extLst>
            <a:ext uri="{FF2B5EF4-FFF2-40B4-BE49-F238E27FC236}">
              <a16:creationId xmlns:a16="http://schemas.microsoft.com/office/drawing/2014/main" id="{8DF16FA7-443E-4AF6-A749-A2EFCA536BFA}"/>
            </a:ext>
          </a:extLst>
        </xdr:cNvPr>
        <xdr:cNvSpPr txBox="1"/>
      </xdr:nvSpPr>
      <xdr:spPr>
        <a:xfrm>
          <a:off x="12325427" y="6372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98251</xdr:rowOff>
    </xdr:from>
    <xdr:ext cx="469744" cy="259045"/>
    <xdr:sp macro="" textlink="">
      <xdr:nvSpPr>
        <xdr:cNvPr id="160" name="n_4aveValue債務償還比率">
          <a:extLst>
            <a:ext uri="{FF2B5EF4-FFF2-40B4-BE49-F238E27FC236}">
              <a16:creationId xmlns:a16="http://schemas.microsoft.com/office/drawing/2014/main" id="{9DBC0CEE-BBDC-4A54-B678-044339BD98DC}"/>
            </a:ext>
          </a:extLst>
        </xdr:cNvPr>
        <xdr:cNvSpPr txBox="1"/>
      </xdr:nvSpPr>
      <xdr:spPr>
        <a:xfrm>
          <a:off x="11563427" y="6356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115251</xdr:rowOff>
    </xdr:from>
    <xdr:ext cx="469744" cy="259045"/>
    <xdr:sp macro="" textlink="">
      <xdr:nvSpPr>
        <xdr:cNvPr id="161" name="n_1mainValue債務償還比率">
          <a:extLst>
            <a:ext uri="{FF2B5EF4-FFF2-40B4-BE49-F238E27FC236}">
              <a16:creationId xmlns:a16="http://schemas.microsoft.com/office/drawing/2014/main" id="{0BDC165B-1304-44B2-B699-13665A9A4C66}"/>
            </a:ext>
          </a:extLst>
        </xdr:cNvPr>
        <xdr:cNvSpPr txBox="1"/>
      </xdr:nvSpPr>
      <xdr:spPr>
        <a:xfrm>
          <a:off x="13836727" y="568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81669</xdr:rowOff>
    </xdr:from>
    <xdr:ext cx="469744" cy="259045"/>
    <xdr:sp macro="" textlink="">
      <xdr:nvSpPr>
        <xdr:cNvPr id="162" name="n_2mainValue債務償還比率">
          <a:extLst>
            <a:ext uri="{FF2B5EF4-FFF2-40B4-BE49-F238E27FC236}">
              <a16:creationId xmlns:a16="http://schemas.microsoft.com/office/drawing/2014/main" id="{4FF75054-2747-43D8-96B7-BC46E37E695F}"/>
            </a:ext>
          </a:extLst>
        </xdr:cNvPr>
        <xdr:cNvSpPr txBox="1"/>
      </xdr:nvSpPr>
      <xdr:spPr>
        <a:xfrm>
          <a:off x="13087427" y="5825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39260</xdr:rowOff>
    </xdr:from>
    <xdr:ext cx="469744" cy="259045"/>
    <xdr:sp macro="" textlink="">
      <xdr:nvSpPr>
        <xdr:cNvPr id="163" name="n_3mainValue債務償還比率">
          <a:extLst>
            <a:ext uri="{FF2B5EF4-FFF2-40B4-BE49-F238E27FC236}">
              <a16:creationId xmlns:a16="http://schemas.microsoft.com/office/drawing/2014/main" id="{9B20B435-A8C1-4B68-B99D-4172946BEEA7}"/>
            </a:ext>
          </a:extLst>
        </xdr:cNvPr>
        <xdr:cNvSpPr txBox="1"/>
      </xdr:nvSpPr>
      <xdr:spPr>
        <a:xfrm>
          <a:off x="12325427" y="5782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98324</xdr:rowOff>
    </xdr:from>
    <xdr:ext cx="469744" cy="259045"/>
    <xdr:sp macro="" textlink="">
      <xdr:nvSpPr>
        <xdr:cNvPr id="164" name="n_4mainValue債務償還比率">
          <a:extLst>
            <a:ext uri="{FF2B5EF4-FFF2-40B4-BE49-F238E27FC236}">
              <a16:creationId xmlns:a16="http://schemas.microsoft.com/office/drawing/2014/main" id="{CE79EE1D-948E-45F2-ADD3-B9AD26302C71}"/>
            </a:ext>
          </a:extLst>
        </xdr:cNvPr>
        <xdr:cNvSpPr txBox="1"/>
      </xdr:nvSpPr>
      <xdr:spPr>
        <a:xfrm>
          <a:off x="11563427" y="5841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C1673A1C-8963-4A6B-8214-C71A18955FEA}"/>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75FE1CF4-4EA3-4740-8D96-1C05C5F23BBD}"/>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7A1E5040-19CD-4C3F-98C7-DE31AEE29113}"/>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75ADFEF1-30EF-4EE0-99CB-18855292A87E}"/>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D4EB6EB9-C01D-4C95-8C84-6141187BA38E}"/>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E0F5DB95-CB2F-4434-BD55-E242271952C8}"/>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BFC9BAE-8E4C-4AAE-AD66-A61B1AA6DD7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93B121D-806E-48FA-9896-8A01459E552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F7AE4DD-2AE6-4E3C-B3D8-C8B4E4AA2054}"/>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DCF8F52-066D-44BF-842A-F37F5C13778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68F71E7-735C-4F5B-9290-CDA3976FBEEC}"/>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D6B6C2C-5B2A-4412-AC4D-9D1AFF3CA65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6ACFB73-2EB0-40E1-BA8F-213EB938821B}"/>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A16F4E9-29E0-48E8-8586-79EBA331B2E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6F2F2D2-492A-423C-B763-CD319540D6AC}"/>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4DCCB18-364D-4A42-AA93-6C664EE5DEF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30,179
29,709
290.28
34,099,447
33,393,763
670,216
11,502,534
21,675,612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F05EFA9-BC6C-46FA-9899-FBBA37D9D5B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98D22F3-F902-4603-B46A-08958A32C68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68F529C-6A95-4B66-918F-B5E85B5D48F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07C91C4-8F0C-4BAE-8485-A4F231D9D78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9098842-939A-4156-8B3C-2577C01DA0D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0B573A0-7ADA-400D-BCE9-95807C44B57D}"/>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3A62A22-5C89-4874-A28F-DE04C0EDC1A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1F15295-922A-4DE6-AAE2-1450E4E7901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81AF476-6F69-48FB-8987-9835C37C9BC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D5CC9B0-6351-4551-9CE9-A6AA109D3D0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50FC52B-08BF-400E-953D-06BE4B06960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4C8CE70-E8E4-4AA5-B0A9-8B0CE78CBBA2}"/>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8A07E39-D4BE-4A2F-A9CF-01E3BEE42B8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168909F-8E49-4F4B-9D3B-A70D7B75944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E4485EF-8904-49A2-919A-0C8C128FBA5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A80A427-A601-4B70-9C2A-DC922B3AC51F}"/>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F5F57AB-AF4B-402E-AF4F-8A6962BF649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630BA06-0179-4BC0-86B5-932F81E7C5A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651EFFB-2AA8-442D-B700-83EF2597EC3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E2D734E-8E20-4457-B5E3-AA0D12F69E0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A3E5618-A099-4D1A-9F15-55CA4805BA2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FE24D59-8C8E-4E05-8A24-E6FB4381A5C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7485265-3539-442F-8E26-A854F7A1B79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968DE9E-0B60-4AD4-97A3-7FD48E71B2C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9DCCC27-5DE5-4D25-8F15-1CCEC617B88D}"/>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881575B-889D-44B0-9218-AF630C770F3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4B3E5BE-A835-477F-BD12-FA3ECAB3C0AE}"/>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2B821A4-BB26-4634-8AD5-0B277D6E11A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A4CEEF9-044A-4CD9-88C4-73CF54F61FF5}"/>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A7135AB-DCB8-4459-BA8B-E5C00BA5FD99}"/>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E40692-0508-476C-BD74-C76EBFFACDF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F1D2215-9FF2-4727-8455-64D4CE6875A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B8AFC611-BB6C-42BA-856A-86D3C27034B9}"/>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A67C1FA5-0A0B-48E8-B2F3-FD6F6D43EA3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C41D4C2A-CC26-4855-84AA-104E3AFD04FB}"/>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2FA6634F-D5B7-4471-A6D2-B7373CA13326}"/>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4B0CCE63-DA73-4EEA-8A67-B2FC50577408}"/>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78A14A44-9FD6-481B-BCF8-26BFE5E809AC}"/>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8B423B7C-741C-4769-A240-16F3BFD0AF82}"/>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F4705460-5B36-49F5-8FC5-C4DB74D8F5B6}"/>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3D80D275-29B5-4C67-A6C7-0AB081BF53C4}"/>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B3F5CAD6-AD75-4A04-9D2A-FB6A69C0571E}"/>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FC9BD1B5-83F5-40B5-98DB-23206FEBE0D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8281991D-B2E0-4F81-921C-A752C91B5826}"/>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D7AFBE2E-ED7B-4596-A3E3-9B48BEE2B359}"/>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104775</xdr:rowOff>
    </xdr:from>
    <xdr:to>
      <xdr:col>24</xdr:col>
      <xdr:colOff>62865</xdr:colOff>
      <xdr:row>42</xdr:row>
      <xdr:rowOff>34290</xdr:rowOff>
    </xdr:to>
    <xdr:cxnSp macro="">
      <xdr:nvCxnSpPr>
        <xdr:cNvPr id="57" name="直線コネクタ 56">
          <a:extLst>
            <a:ext uri="{FF2B5EF4-FFF2-40B4-BE49-F238E27FC236}">
              <a16:creationId xmlns:a16="http://schemas.microsoft.com/office/drawing/2014/main" id="{5FAFF394-0ED7-4868-AD6E-0ED373753597}"/>
            </a:ext>
          </a:extLst>
        </xdr:cNvPr>
        <xdr:cNvCxnSpPr/>
      </xdr:nvCxnSpPr>
      <xdr:spPr>
        <a:xfrm flipV="1">
          <a:off x="4634865" y="5762625"/>
          <a:ext cx="0" cy="1472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38117</xdr:rowOff>
    </xdr:from>
    <xdr:ext cx="405111" cy="259045"/>
    <xdr:sp macro="" textlink="">
      <xdr:nvSpPr>
        <xdr:cNvPr id="58" name="【道路】&#10;有形固定資産減価償却率最小値テキスト">
          <a:extLst>
            <a:ext uri="{FF2B5EF4-FFF2-40B4-BE49-F238E27FC236}">
              <a16:creationId xmlns:a16="http://schemas.microsoft.com/office/drawing/2014/main" id="{91370AA0-34B5-480D-9051-AE270077538C}"/>
            </a:ext>
          </a:extLst>
        </xdr:cNvPr>
        <xdr:cNvSpPr txBox="1"/>
      </xdr:nvSpPr>
      <xdr:spPr>
        <a:xfrm>
          <a:off x="4673600" y="723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34290</xdr:rowOff>
    </xdr:from>
    <xdr:to>
      <xdr:col>24</xdr:col>
      <xdr:colOff>152400</xdr:colOff>
      <xdr:row>42</xdr:row>
      <xdr:rowOff>34290</xdr:rowOff>
    </xdr:to>
    <xdr:cxnSp macro="">
      <xdr:nvCxnSpPr>
        <xdr:cNvPr id="59" name="直線コネクタ 58">
          <a:extLst>
            <a:ext uri="{FF2B5EF4-FFF2-40B4-BE49-F238E27FC236}">
              <a16:creationId xmlns:a16="http://schemas.microsoft.com/office/drawing/2014/main" id="{E30C870D-A201-447B-92A5-30B4E17B5593}"/>
            </a:ext>
          </a:extLst>
        </xdr:cNvPr>
        <xdr:cNvCxnSpPr/>
      </xdr:nvCxnSpPr>
      <xdr:spPr>
        <a:xfrm>
          <a:off x="4546600" y="723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51452</xdr:rowOff>
    </xdr:from>
    <xdr:ext cx="405111" cy="259045"/>
    <xdr:sp macro="" textlink="">
      <xdr:nvSpPr>
        <xdr:cNvPr id="60" name="【道路】&#10;有形固定資産減価償却率最大値テキスト">
          <a:extLst>
            <a:ext uri="{FF2B5EF4-FFF2-40B4-BE49-F238E27FC236}">
              <a16:creationId xmlns:a16="http://schemas.microsoft.com/office/drawing/2014/main" id="{180772FB-0276-4F9F-8B3C-2F4B1993A8DF}"/>
            </a:ext>
          </a:extLst>
        </xdr:cNvPr>
        <xdr:cNvSpPr txBox="1"/>
      </xdr:nvSpPr>
      <xdr:spPr>
        <a:xfrm>
          <a:off x="4673600" y="5537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104775</xdr:rowOff>
    </xdr:from>
    <xdr:to>
      <xdr:col>24</xdr:col>
      <xdr:colOff>152400</xdr:colOff>
      <xdr:row>33</xdr:row>
      <xdr:rowOff>104775</xdr:rowOff>
    </xdr:to>
    <xdr:cxnSp macro="">
      <xdr:nvCxnSpPr>
        <xdr:cNvPr id="61" name="直線コネクタ 60">
          <a:extLst>
            <a:ext uri="{FF2B5EF4-FFF2-40B4-BE49-F238E27FC236}">
              <a16:creationId xmlns:a16="http://schemas.microsoft.com/office/drawing/2014/main" id="{7F01CF37-4AA0-4AF5-8C04-3402C99B4553}"/>
            </a:ext>
          </a:extLst>
        </xdr:cNvPr>
        <xdr:cNvCxnSpPr/>
      </xdr:nvCxnSpPr>
      <xdr:spPr>
        <a:xfrm>
          <a:off x="4546600" y="576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158132</xdr:rowOff>
    </xdr:from>
    <xdr:ext cx="405111" cy="259045"/>
    <xdr:sp macro="" textlink="">
      <xdr:nvSpPr>
        <xdr:cNvPr id="62" name="【道路】&#10;有形固定資産減価償却率平均値テキスト">
          <a:extLst>
            <a:ext uri="{FF2B5EF4-FFF2-40B4-BE49-F238E27FC236}">
              <a16:creationId xmlns:a16="http://schemas.microsoft.com/office/drawing/2014/main" id="{DFF4EF3E-3FF3-4107-B2DA-2E20247D378C}"/>
            </a:ext>
          </a:extLst>
        </xdr:cNvPr>
        <xdr:cNvSpPr txBox="1"/>
      </xdr:nvSpPr>
      <xdr:spPr>
        <a:xfrm>
          <a:off x="4673600" y="6501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8255</xdr:rowOff>
    </xdr:from>
    <xdr:to>
      <xdr:col>24</xdr:col>
      <xdr:colOff>114300</xdr:colOff>
      <xdr:row>38</xdr:row>
      <xdr:rowOff>109855</xdr:rowOff>
    </xdr:to>
    <xdr:sp macro="" textlink="">
      <xdr:nvSpPr>
        <xdr:cNvPr id="63" name="フローチャート: 判断 62">
          <a:extLst>
            <a:ext uri="{FF2B5EF4-FFF2-40B4-BE49-F238E27FC236}">
              <a16:creationId xmlns:a16="http://schemas.microsoft.com/office/drawing/2014/main" id="{99F5F251-68C2-408D-96DF-C3BA030FEDF1}"/>
            </a:ext>
          </a:extLst>
        </xdr:cNvPr>
        <xdr:cNvSpPr/>
      </xdr:nvSpPr>
      <xdr:spPr>
        <a:xfrm>
          <a:off x="45847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a:extLst>
            <a:ext uri="{FF2B5EF4-FFF2-40B4-BE49-F238E27FC236}">
              <a16:creationId xmlns:a16="http://schemas.microsoft.com/office/drawing/2014/main" id="{0ACCA3AD-C2EE-467F-812A-238FEAB2865F}"/>
            </a:ext>
          </a:extLst>
        </xdr:cNvPr>
        <xdr:cNvSpPr/>
      </xdr:nvSpPr>
      <xdr:spPr>
        <a:xfrm>
          <a:off x="3746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113030</xdr:rowOff>
    </xdr:from>
    <xdr:to>
      <xdr:col>15</xdr:col>
      <xdr:colOff>101600</xdr:colOff>
      <xdr:row>38</xdr:row>
      <xdr:rowOff>43180</xdr:rowOff>
    </xdr:to>
    <xdr:sp macro="" textlink="">
      <xdr:nvSpPr>
        <xdr:cNvPr id="65" name="フローチャート: 判断 64">
          <a:extLst>
            <a:ext uri="{FF2B5EF4-FFF2-40B4-BE49-F238E27FC236}">
              <a16:creationId xmlns:a16="http://schemas.microsoft.com/office/drawing/2014/main" id="{6283AD5F-8F9B-45AA-A483-801855DDDCE0}"/>
            </a:ext>
          </a:extLst>
        </xdr:cNvPr>
        <xdr:cNvSpPr/>
      </xdr:nvSpPr>
      <xdr:spPr>
        <a:xfrm>
          <a:off x="2857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105410</xdr:rowOff>
    </xdr:from>
    <xdr:to>
      <xdr:col>10</xdr:col>
      <xdr:colOff>165100</xdr:colOff>
      <xdr:row>38</xdr:row>
      <xdr:rowOff>35560</xdr:rowOff>
    </xdr:to>
    <xdr:sp macro="" textlink="">
      <xdr:nvSpPr>
        <xdr:cNvPr id="66" name="フローチャート: 判断 65">
          <a:extLst>
            <a:ext uri="{FF2B5EF4-FFF2-40B4-BE49-F238E27FC236}">
              <a16:creationId xmlns:a16="http://schemas.microsoft.com/office/drawing/2014/main" id="{85B62F88-4DB1-4F3C-B014-04E6BA4AB65B}"/>
            </a:ext>
          </a:extLst>
        </xdr:cNvPr>
        <xdr:cNvSpPr/>
      </xdr:nvSpPr>
      <xdr:spPr>
        <a:xfrm>
          <a:off x="1968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78740</xdr:rowOff>
    </xdr:from>
    <xdr:to>
      <xdr:col>6</xdr:col>
      <xdr:colOff>38100</xdr:colOff>
      <xdr:row>38</xdr:row>
      <xdr:rowOff>8890</xdr:rowOff>
    </xdr:to>
    <xdr:sp macro="" textlink="">
      <xdr:nvSpPr>
        <xdr:cNvPr id="67" name="フローチャート: 判断 66">
          <a:extLst>
            <a:ext uri="{FF2B5EF4-FFF2-40B4-BE49-F238E27FC236}">
              <a16:creationId xmlns:a16="http://schemas.microsoft.com/office/drawing/2014/main" id="{B9C493EA-130E-4385-B537-4C2BCA4A2E74}"/>
            </a:ext>
          </a:extLst>
        </xdr:cNvPr>
        <xdr:cNvSpPr/>
      </xdr:nvSpPr>
      <xdr:spPr>
        <a:xfrm>
          <a:off x="107950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6DACDC8-4128-4EB4-83F7-A188B27F00B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CD90D82-B63B-4415-BE81-3160F10353F3}"/>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D8B0D20-0F41-42ED-B11A-23CB59349A06}"/>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1B63E5E-00DF-4632-901C-CE428EA37DB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F49717F-3FF9-4C36-B7C6-2B1E3F5FB34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40640</xdr:rowOff>
    </xdr:from>
    <xdr:to>
      <xdr:col>24</xdr:col>
      <xdr:colOff>114300</xdr:colOff>
      <xdr:row>34</xdr:row>
      <xdr:rowOff>142240</xdr:rowOff>
    </xdr:to>
    <xdr:sp macro="" textlink="">
      <xdr:nvSpPr>
        <xdr:cNvPr id="73" name="楕円 72">
          <a:extLst>
            <a:ext uri="{FF2B5EF4-FFF2-40B4-BE49-F238E27FC236}">
              <a16:creationId xmlns:a16="http://schemas.microsoft.com/office/drawing/2014/main" id="{8447ABA5-4C2F-4D3F-9DA1-3A81DF88FD11}"/>
            </a:ext>
          </a:extLst>
        </xdr:cNvPr>
        <xdr:cNvSpPr/>
      </xdr:nvSpPr>
      <xdr:spPr>
        <a:xfrm>
          <a:off x="4584700" y="586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63517</xdr:rowOff>
    </xdr:from>
    <xdr:ext cx="405111" cy="259045"/>
    <xdr:sp macro="" textlink="">
      <xdr:nvSpPr>
        <xdr:cNvPr id="74" name="【道路】&#10;有形固定資産減価償却率該当値テキスト">
          <a:extLst>
            <a:ext uri="{FF2B5EF4-FFF2-40B4-BE49-F238E27FC236}">
              <a16:creationId xmlns:a16="http://schemas.microsoft.com/office/drawing/2014/main" id="{6C5B0DA2-4F3D-45BD-BE41-A6E9B2D1169D}"/>
            </a:ext>
          </a:extLst>
        </xdr:cNvPr>
        <xdr:cNvSpPr txBox="1"/>
      </xdr:nvSpPr>
      <xdr:spPr>
        <a:xfrm>
          <a:off x="4673600" y="572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6350</xdr:rowOff>
    </xdr:from>
    <xdr:to>
      <xdr:col>20</xdr:col>
      <xdr:colOff>38100</xdr:colOff>
      <xdr:row>34</xdr:row>
      <xdr:rowOff>107950</xdr:rowOff>
    </xdr:to>
    <xdr:sp macro="" textlink="">
      <xdr:nvSpPr>
        <xdr:cNvPr id="75" name="楕円 74">
          <a:extLst>
            <a:ext uri="{FF2B5EF4-FFF2-40B4-BE49-F238E27FC236}">
              <a16:creationId xmlns:a16="http://schemas.microsoft.com/office/drawing/2014/main" id="{D8D9A87D-34EF-4874-B6D8-8D38B6F4702D}"/>
            </a:ext>
          </a:extLst>
        </xdr:cNvPr>
        <xdr:cNvSpPr/>
      </xdr:nvSpPr>
      <xdr:spPr>
        <a:xfrm>
          <a:off x="3746500" y="583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57150</xdr:rowOff>
    </xdr:from>
    <xdr:to>
      <xdr:col>24</xdr:col>
      <xdr:colOff>63500</xdr:colOff>
      <xdr:row>34</xdr:row>
      <xdr:rowOff>91440</xdr:rowOff>
    </xdr:to>
    <xdr:cxnSp macro="">
      <xdr:nvCxnSpPr>
        <xdr:cNvPr id="76" name="直線コネクタ 75">
          <a:extLst>
            <a:ext uri="{FF2B5EF4-FFF2-40B4-BE49-F238E27FC236}">
              <a16:creationId xmlns:a16="http://schemas.microsoft.com/office/drawing/2014/main" id="{059EFAA2-5A2C-42D3-8D87-57D7EF811129}"/>
            </a:ext>
          </a:extLst>
        </xdr:cNvPr>
        <xdr:cNvCxnSpPr/>
      </xdr:nvCxnSpPr>
      <xdr:spPr>
        <a:xfrm>
          <a:off x="3797300" y="588645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143510</xdr:rowOff>
    </xdr:from>
    <xdr:to>
      <xdr:col>15</xdr:col>
      <xdr:colOff>101600</xdr:colOff>
      <xdr:row>34</xdr:row>
      <xdr:rowOff>73660</xdr:rowOff>
    </xdr:to>
    <xdr:sp macro="" textlink="">
      <xdr:nvSpPr>
        <xdr:cNvPr id="77" name="楕円 76">
          <a:extLst>
            <a:ext uri="{FF2B5EF4-FFF2-40B4-BE49-F238E27FC236}">
              <a16:creationId xmlns:a16="http://schemas.microsoft.com/office/drawing/2014/main" id="{D7CE9FDF-9EC7-48F7-87A6-8046A79338EC}"/>
            </a:ext>
          </a:extLst>
        </xdr:cNvPr>
        <xdr:cNvSpPr/>
      </xdr:nvSpPr>
      <xdr:spPr>
        <a:xfrm>
          <a:off x="2857500" y="580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22860</xdr:rowOff>
    </xdr:from>
    <xdr:to>
      <xdr:col>19</xdr:col>
      <xdr:colOff>177800</xdr:colOff>
      <xdr:row>34</xdr:row>
      <xdr:rowOff>57150</xdr:rowOff>
    </xdr:to>
    <xdr:cxnSp macro="">
      <xdr:nvCxnSpPr>
        <xdr:cNvPr id="78" name="直線コネクタ 77">
          <a:extLst>
            <a:ext uri="{FF2B5EF4-FFF2-40B4-BE49-F238E27FC236}">
              <a16:creationId xmlns:a16="http://schemas.microsoft.com/office/drawing/2014/main" id="{BA9A1004-B73A-4278-99E7-FA80BF495721}"/>
            </a:ext>
          </a:extLst>
        </xdr:cNvPr>
        <xdr:cNvCxnSpPr/>
      </xdr:nvCxnSpPr>
      <xdr:spPr>
        <a:xfrm>
          <a:off x="2908300" y="585216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107315</xdr:rowOff>
    </xdr:from>
    <xdr:to>
      <xdr:col>10</xdr:col>
      <xdr:colOff>165100</xdr:colOff>
      <xdr:row>34</xdr:row>
      <xdr:rowOff>37465</xdr:rowOff>
    </xdr:to>
    <xdr:sp macro="" textlink="">
      <xdr:nvSpPr>
        <xdr:cNvPr id="79" name="楕円 78">
          <a:extLst>
            <a:ext uri="{FF2B5EF4-FFF2-40B4-BE49-F238E27FC236}">
              <a16:creationId xmlns:a16="http://schemas.microsoft.com/office/drawing/2014/main" id="{31650A6C-204E-4E36-A030-B9808351623F}"/>
            </a:ext>
          </a:extLst>
        </xdr:cNvPr>
        <xdr:cNvSpPr/>
      </xdr:nvSpPr>
      <xdr:spPr>
        <a:xfrm>
          <a:off x="1968500" y="576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158115</xdr:rowOff>
    </xdr:from>
    <xdr:to>
      <xdr:col>15</xdr:col>
      <xdr:colOff>50800</xdr:colOff>
      <xdr:row>34</xdr:row>
      <xdr:rowOff>22860</xdr:rowOff>
    </xdr:to>
    <xdr:cxnSp macro="">
      <xdr:nvCxnSpPr>
        <xdr:cNvPr id="80" name="直線コネクタ 79">
          <a:extLst>
            <a:ext uri="{FF2B5EF4-FFF2-40B4-BE49-F238E27FC236}">
              <a16:creationId xmlns:a16="http://schemas.microsoft.com/office/drawing/2014/main" id="{3165F6A2-61F5-4A28-8BF0-ED11CAAD1813}"/>
            </a:ext>
          </a:extLst>
        </xdr:cNvPr>
        <xdr:cNvCxnSpPr/>
      </xdr:nvCxnSpPr>
      <xdr:spPr>
        <a:xfrm>
          <a:off x="2019300" y="581596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73025</xdr:rowOff>
    </xdr:from>
    <xdr:to>
      <xdr:col>6</xdr:col>
      <xdr:colOff>38100</xdr:colOff>
      <xdr:row>34</xdr:row>
      <xdr:rowOff>3175</xdr:rowOff>
    </xdr:to>
    <xdr:sp macro="" textlink="">
      <xdr:nvSpPr>
        <xdr:cNvPr id="81" name="楕円 80">
          <a:extLst>
            <a:ext uri="{FF2B5EF4-FFF2-40B4-BE49-F238E27FC236}">
              <a16:creationId xmlns:a16="http://schemas.microsoft.com/office/drawing/2014/main" id="{106C35C0-13BB-44BD-B7F3-BBC6C5B1C752}"/>
            </a:ext>
          </a:extLst>
        </xdr:cNvPr>
        <xdr:cNvSpPr/>
      </xdr:nvSpPr>
      <xdr:spPr>
        <a:xfrm>
          <a:off x="1079500" y="573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123825</xdr:rowOff>
    </xdr:from>
    <xdr:to>
      <xdr:col>10</xdr:col>
      <xdr:colOff>114300</xdr:colOff>
      <xdr:row>33</xdr:row>
      <xdr:rowOff>158115</xdr:rowOff>
    </xdr:to>
    <xdr:cxnSp macro="">
      <xdr:nvCxnSpPr>
        <xdr:cNvPr id="82" name="直線コネクタ 81">
          <a:extLst>
            <a:ext uri="{FF2B5EF4-FFF2-40B4-BE49-F238E27FC236}">
              <a16:creationId xmlns:a16="http://schemas.microsoft.com/office/drawing/2014/main" id="{CFCF30DA-6BE1-4DA7-8796-01153DB1B3EE}"/>
            </a:ext>
          </a:extLst>
        </xdr:cNvPr>
        <xdr:cNvCxnSpPr/>
      </xdr:nvCxnSpPr>
      <xdr:spPr>
        <a:xfrm>
          <a:off x="1130300" y="578167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55262</xdr:rowOff>
    </xdr:from>
    <xdr:ext cx="405111" cy="259045"/>
    <xdr:sp macro="" textlink="">
      <xdr:nvSpPr>
        <xdr:cNvPr id="83" name="n_1aveValue【道路】&#10;有形固定資産減価償却率">
          <a:extLst>
            <a:ext uri="{FF2B5EF4-FFF2-40B4-BE49-F238E27FC236}">
              <a16:creationId xmlns:a16="http://schemas.microsoft.com/office/drawing/2014/main" id="{67244369-2204-40E6-BE7D-82A7BECFB407}"/>
            </a:ext>
          </a:extLst>
        </xdr:cNvPr>
        <xdr:cNvSpPr txBox="1"/>
      </xdr:nvSpPr>
      <xdr:spPr>
        <a:xfrm>
          <a:off x="35820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34307</xdr:rowOff>
    </xdr:from>
    <xdr:ext cx="405111" cy="259045"/>
    <xdr:sp macro="" textlink="">
      <xdr:nvSpPr>
        <xdr:cNvPr id="84" name="n_2aveValue【道路】&#10;有形固定資産減価償却率">
          <a:extLst>
            <a:ext uri="{FF2B5EF4-FFF2-40B4-BE49-F238E27FC236}">
              <a16:creationId xmlns:a16="http://schemas.microsoft.com/office/drawing/2014/main" id="{56722223-1D4A-4866-8993-11BB051D3CBA}"/>
            </a:ext>
          </a:extLst>
        </xdr:cNvPr>
        <xdr:cNvSpPr txBox="1"/>
      </xdr:nvSpPr>
      <xdr:spPr>
        <a:xfrm>
          <a:off x="27057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26687</xdr:rowOff>
    </xdr:from>
    <xdr:ext cx="405111" cy="259045"/>
    <xdr:sp macro="" textlink="">
      <xdr:nvSpPr>
        <xdr:cNvPr id="85" name="n_3aveValue【道路】&#10;有形固定資産減価償却率">
          <a:extLst>
            <a:ext uri="{FF2B5EF4-FFF2-40B4-BE49-F238E27FC236}">
              <a16:creationId xmlns:a16="http://schemas.microsoft.com/office/drawing/2014/main" id="{4F24B01C-9558-44B8-95D2-CB363C74DDC1}"/>
            </a:ext>
          </a:extLst>
        </xdr:cNvPr>
        <xdr:cNvSpPr txBox="1"/>
      </xdr:nvSpPr>
      <xdr:spPr>
        <a:xfrm>
          <a:off x="1816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17</xdr:rowOff>
    </xdr:from>
    <xdr:ext cx="405111" cy="259045"/>
    <xdr:sp macro="" textlink="">
      <xdr:nvSpPr>
        <xdr:cNvPr id="86" name="n_4aveValue【道路】&#10;有形固定資産減価償却率">
          <a:extLst>
            <a:ext uri="{FF2B5EF4-FFF2-40B4-BE49-F238E27FC236}">
              <a16:creationId xmlns:a16="http://schemas.microsoft.com/office/drawing/2014/main" id="{65FD349C-1EDF-4950-A748-2702755D90A4}"/>
            </a:ext>
          </a:extLst>
        </xdr:cNvPr>
        <xdr:cNvSpPr txBox="1"/>
      </xdr:nvSpPr>
      <xdr:spPr>
        <a:xfrm>
          <a:off x="927744" y="651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124477</xdr:rowOff>
    </xdr:from>
    <xdr:ext cx="405111" cy="259045"/>
    <xdr:sp macro="" textlink="">
      <xdr:nvSpPr>
        <xdr:cNvPr id="87" name="n_1mainValue【道路】&#10;有形固定資産減価償却率">
          <a:extLst>
            <a:ext uri="{FF2B5EF4-FFF2-40B4-BE49-F238E27FC236}">
              <a16:creationId xmlns:a16="http://schemas.microsoft.com/office/drawing/2014/main" id="{C6AFF023-1381-4BD0-BD1B-2FFAB602B369}"/>
            </a:ext>
          </a:extLst>
        </xdr:cNvPr>
        <xdr:cNvSpPr txBox="1"/>
      </xdr:nvSpPr>
      <xdr:spPr>
        <a:xfrm>
          <a:off x="3582044" y="561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90187</xdr:rowOff>
    </xdr:from>
    <xdr:ext cx="405111" cy="259045"/>
    <xdr:sp macro="" textlink="">
      <xdr:nvSpPr>
        <xdr:cNvPr id="88" name="n_2mainValue【道路】&#10;有形固定資産減価償却率">
          <a:extLst>
            <a:ext uri="{FF2B5EF4-FFF2-40B4-BE49-F238E27FC236}">
              <a16:creationId xmlns:a16="http://schemas.microsoft.com/office/drawing/2014/main" id="{7245865C-8AE9-42C2-AAEA-5C46573F0102}"/>
            </a:ext>
          </a:extLst>
        </xdr:cNvPr>
        <xdr:cNvSpPr txBox="1"/>
      </xdr:nvSpPr>
      <xdr:spPr>
        <a:xfrm>
          <a:off x="2705744" y="5576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53992</xdr:rowOff>
    </xdr:from>
    <xdr:ext cx="405111" cy="259045"/>
    <xdr:sp macro="" textlink="">
      <xdr:nvSpPr>
        <xdr:cNvPr id="89" name="n_3mainValue【道路】&#10;有形固定資産減価償却率">
          <a:extLst>
            <a:ext uri="{FF2B5EF4-FFF2-40B4-BE49-F238E27FC236}">
              <a16:creationId xmlns:a16="http://schemas.microsoft.com/office/drawing/2014/main" id="{CF9D15AB-390B-4B8A-9ECA-955C961BFD3F}"/>
            </a:ext>
          </a:extLst>
        </xdr:cNvPr>
        <xdr:cNvSpPr txBox="1"/>
      </xdr:nvSpPr>
      <xdr:spPr>
        <a:xfrm>
          <a:off x="1816744" y="554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19702</xdr:rowOff>
    </xdr:from>
    <xdr:ext cx="405111" cy="259045"/>
    <xdr:sp macro="" textlink="">
      <xdr:nvSpPr>
        <xdr:cNvPr id="90" name="n_4mainValue【道路】&#10;有形固定資産減価償却率">
          <a:extLst>
            <a:ext uri="{FF2B5EF4-FFF2-40B4-BE49-F238E27FC236}">
              <a16:creationId xmlns:a16="http://schemas.microsoft.com/office/drawing/2014/main" id="{6BC2FAA4-F764-446F-A4A8-E8C83094DF38}"/>
            </a:ext>
          </a:extLst>
        </xdr:cNvPr>
        <xdr:cNvSpPr txBox="1"/>
      </xdr:nvSpPr>
      <xdr:spPr>
        <a:xfrm>
          <a:off x="927744" y="550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F5A451-6092-4CFF-B05E-9E452AB0B87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45B44C6B-2C3F-4A66-9B14-BCCC0782C47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8B6E6D40-FB29-4328-B811-3637C1097635}"/>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1F1D5F6-2113-4AFB-8BE9-059D6BBC4C7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C459FFD3-F3B5-447F-9752-CEB027DEC16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50C51FD9-179B-4C13-95A8-C226C702BA6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EFD950B1-3A2A-4302-9CC3-D44B74E007E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E54FB996-F8D3-4B24-A36A-278F4CC6AD51}"/>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B37FBC08-6813-4257-A717-23AEE18D0748}"/>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4B15793B-7995-4306-A5FA-B0F289E64F66}"/>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0133F817-FF4B-4457-B54C-3D11D2E65C37}"/>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2AEE4C2F-3C30-44E6-B057-9F505199D41E}"/>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B11755C6-37BA-409F-9A94-C8FABE5647C5}"/>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4" name="テキスト ボックス 103">
          <a:extLst>
            <a:ext uri="{FF2B5EF4-FFF2-40B4-BE49-F238E27FC236}">
              <a16:creationId xmlns:a16="http://schemas.microsoft.com/office/drawing/2014/main" id="{74620637-F832-4BA3-AE16-D5714ED15B40}"/>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3FC55707-DCCB-445B-8259-8DEA0CBD476D}"/>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0601D0C7-0350-4A69-8685-219744E72B00}"/>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7C87CEAE-04AC-4EC6-8A4A-89CD8F571B09}"/>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99E3E94F-7372-4D10-B800-47AFB1D607AE}"/>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15B6FFD1-303F-480F-B5C6-64DEF5BA837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B5EC5489-7D55-446D-B182-80475CB894B3}"/>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5BBBBE52-F5D9-4DA3-B739-50ACC1565BC6}"/>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55718</xdr:rowOff>
    </xdr:from>
    <xdr:to>
      <xdr:col>54</xdr:col>
      <xdr:colOff>189865</xdr:colOff>
      <xdr:row>41</xdr:row>
      <xdr:rowOff>129400</xdr:rowOff>
    </xdr:to>
    <xdr:cxnSp macro="">
      <xdr:nvCxnSpPr>
        <xdr:cNvPr id="112" name="直線コネクタ 111">
          <a:extLst>
            <a:ext uri="{FF2B5EF4-FFF2-40B4-BE49-F238E27FC236}">
              <a16:creationId xmlns:a16="http://schemas.microsoft.com/office/drawing/2014/main" id="{2AC35F3B-AC62-43B8-AE4C-7B9CDE250E27}"/>
            </a:ext>
          </a:extLst>
        </xdr:cNvPr>
        <xdr:cNvCxnSpPr/>
      </xdr:nvCxnSpPr>
      <xdr:spPr>
        <a:xfrm flipV="1">
          <a:off x="10476865" y="5713568"/>
          <a:ext cx="0" cy="1445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133227</xdr:rowOff>
    </xdr:from>
    <xdr:ext cx="469744" cy="259045"/>
    <xdr:sp macro="" textlink="">
      <xdr:nvSpPr>
        <xdr:cNvPr id="113" name="【道路】&#10;一人当たり延長最小値テキスト">
          <a:extLst>
            <a:ext uri="{FF2B5EF4-FFF2-40B4-BE49-F238E27FC236}">
              <a16:creationId xmlns:a16="http://schemas.microsoft.com/office/drawing/2014/main" id="{21E46DF2-F3A2-4AD4-85C3-6AE7B8D9B606}"/>
            </a:ext>
          </a:extLst>
        </xdr:cNvPr>
        <xdr:cNvSpPr txBox="1"/>
      </xdr:nvSpPr>
      <xdr:spPr>
        <a:xfrm>
          <a:off x="10515600" y="7162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129400</xdr:rowOff>
    </xdr:from>
    <xdr:to>
      <xdr:col>55</xdr:col>
      <xdr:colOff>88900</xdr:colOff>
      <xdr:row>41</xdr:row>
      <xdr:rowOff>129400</xdr:rowOff>
    </xdr:to>
    <xdr:cxnSp macro="">
      <xdr:nvCxnSpPr>
        <xdr:cNvPr id="114" name="直線コネクタ 113">
          <a:extLst>
            <a:ext uri="{FF2B5EF4-FFF2-40B4-BE49-F238E27FC236}">
              <a16:creationId xmlns:a16="http://schemas.microsoft.com/office/drawing/2014/main" id="{82DE5B1A-A977-4321-BFF7-11BC2DCD5E32}"/>
            </a:ext>
          </a:extLst>
        </xdr:cNvPr>
        <xdr:cNvCxnSpPr/>
      </xdr:nvCxnSpPr>
      <xdr:spPr>
        <a:xfrm>
          <a:off x="10388600" y="7158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2395</xdr:rowOff>
    </xdr:from>
    <xdr:ext cx="599010" cy="259045"/>
    <xdr:sp macro="" textlink="">
      <xdr:nvSpPr>
        <xdr:cNvPr id="115" name="【道路】&#10;一人当たり延長最大値テキスト">
          <a:extLst>
            <a:ext uri="{FF2B5EF4-FFF2-40B4-BE49-F238E27FC236}">
              <a16:creationId xmlns:a16="http://schemas.microsoft.com/office/drawing/2014/main" id="{15B9B556-A7BF-4205-9AFF-3AB722CA8795}"/>
            </a:ext>
          </a:extLst>
        </xdr:cNvPr>
        <xdr:cNvSpPr txBox="1"/>
      </xdr:nvSpPr>
      <xdr:spPr>
        <a:xfrm>
          <a:off x="10515600" y="5488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55718</xdr:rowOff>
    </xdr:from>
    <xdr:to>
      <xdr:col>55</xdr:col>
      <xdr:colOff>88900</xdr:colOff>
      <xdr:row>33</xdr:row>
      <xdr:rowOff>55718</xdr:rowOff>
    </xdr:to>
    <xdr:cxnSp macro="">
      <xdr:nvCxnSpPr>
        <xdr:cNvPr id="116" name="直線コネクタ 115">
          <a:extLst>
            <a:ext uri="{FF2B5EF4-FFF2-40B4-BE49-F238E27FC236}">
              <a16:creationId xmlns:a16="http://schemas.microsoft.com/office/drawing/2014/main" id="{18855592-7E9A-4350-8930-7D026586CC3E}"/>
            </a:ext>
          </a:extLst>
        </xdr:cNvPr>
        <xdr:cNvCxnSpPr/>
      </xdr:nvCxnSpPr>
      <xdr:spPr>
        <a:xfrm>
          <a:off x="10388600" y="571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148622</xdr:rowOff>
    </xdr:from>
    <xdr:ext cx="534377" cy="259045"/>
    <xdr:sp macro="" textlink="">
      <xdr:nvSpPr>
        <xdr:cNvPr id="117" name="【道路】&#10;一人当たり延長平均値テキスト">
          <a:extLst>
            <a:ext uri="{FF2B5EF4-FFF2-40B4-BE49-F238E27FC236}">
              <a16:creationId xmlns:a16="http://schemas.microsoft.com/office/drawing/2014/main" id="{8093CD7A-B322-4503-BC2D-ED87D43578AB}"/>
            </a:ext>
          </a:extLst>
        </xdr:cNvPr>
        <xdr:cNvSpPr txBox="1"/>
      </xdr:nvSpPr>
      <xdr:spPr>
        <a:xfrm>
          <a:off x="10515600" y="6835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170195</xdr:rowOff>
    </xdr:from>
    <xdr:to>
      <xdr:col>55</xdr:col>
      <xdr:colOff>50800</xdr:colOff>
      <xdr:row>40</xdr:row>
      <xdr:rowOff>100345</xdr:rowOff>
    </xdr:to>
    <xdr:sp macro="" textlink="">
      <xdr:nvSpPr>
        <xdr:cNvPr id="118" name="フローチャート: 判断 117">
          <a:extLst>
            <a:ext uri="{FF2B5EF4-FFF2-40B4-BE49-F238E27FC236}">
              <a16:creationId xmlns:a16="http://schemas.microsoft.com/office/drawing/2014/main" id="{669BC5D0-3574-444D-B4D8-A1ABF4DC9049}"/>
            </a:ext>
          </a:extLst>
        </xdr:cNvPr>
        <xdr:cNvSpPr/>
      </xdr:nvSpPr>
      <xdr:spPr>
        <a:xfrm>
          <a:off x="10426700" y="685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15122</xdr:rowOff>
    </xdr:from>
    <xdr:to>
      <xdr:col>50</xdr:col>
      <xdr:colOff>165100</xdr:colOff>
      <xdr:row>40</xdr:row>
      <xdr:rowOff>116722</xdr:rowOff>
    </xdr:to>
    <xdr:sp macro="" textlink="">
      <xdr:nvSpPr>
        <xdr:cNvPr id="119" name="フローチャート: 判断 118">
          <a:extLst>
            <a:ext uri="{FF2B5EF4-FFF2-40B4-BE49-F238E27FC236}">
              <a16:creationId xmlns:a16="http://schemas.microsoft.com/office/drawing/2014/main" id="{DB8695AF-7E19-4703-9CCA-7CEDDA6E82A0}"/>
            </a:ext>
          </a:extLst>
        </xdr:cNvPr>
        <xdr:cNvSpPr/>
      </xdr:nvSpPr>
      <xdr:spPr>
        <a:xfrm>
          <a:off x="9588500" y="6873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19301</xdr:rowOff>
    </xdr:from>
    <xdr:to>
      <xdr:col>46</xdr:col>
      <xdr:colOff>38100</xdr:colOff>
      <xdr:row>40</xdr:row>
      <xdr:rowOff>120901</xdr:rowOff>
    </xdr:to>
    <xdr:sp macro="" textlink="">
      <xdr:nvSpPr>
        <xdr:cNvPr id="120" name="フローチャート: 判断 119">
          <a:extLst>
            <a:ext uri="{FF2B5EF4-FFF2-40B4-BE49-F238E27FC236}">
              <a16:creationId xmlns:a16="http://schemas.microsoft.com/office/drawing/2014/main" id="{096820AF-2813-4AD2-BE4F-14DBE6C85527}"/>
            </a:ext>
          </a:extLst>
        </xdr:cNvPr>
        <xdr:cNvSpPr/>
      </xdr:nvSpPr>
      <xdr:spPr>
        <a:xfrm>
          <a:off x="8699500" y="6877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28088</xdr:rowOff>
    </xdr:from>
    <xdr:to>
      <xdr:col>41</xdr:col>
      <xdr:colOff>101600</xdr:colOff>
      <xdr:row>40</xdr:row>
      <xdr:rowOff>129688</xdr:rowOff>
    </xdr:to>
    <xdr:sp macro="" textlink="">
      <xdr:nvSpPr>
        <xdr:cNvPr id="121" name="フローチャート: 判断 120">
          <a:extLst>
            <a:ext uri="{FF2B5EF4-FFF2-40B4-BE49-F238E27FC236}">
              <a16:creationId xmlns:a16="http://schemas.microsoft.com/office/drawing/2014/main" id="{5195257F-08B5-4382-97B4-C9567DCFE8C3}"/>
            </a:ext>
          </a:extLst>
        </xdr:cNvPr>
        <xdr:cNvSpPr/>
      </xdr:nvSpPr>
      <xdr:spPr>
        <a:xfrm>
          <a:off x="7810500" y="6886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40991</xdr:rowOff>
    </xdr:from>
    <xdr:to>
      <xdr:col>36</xdr:col>
      <xdr:colOff>165100</xdr:colOff>
      <xdr:row>40</xdr:row>
      <xdr:rowOff>142591</xdr:rowOff>
    </xdr:to>
    <xdr:sp macro="" textlink="">
      <xdr:nvSpPr>
        <xdr:cNvPr id="122" name="フローチャート: 判断 121">
          <a:extLst>
            <a:ext uri="{FF2B5EF4-FFF2-40B4-BE49-F238E27FC236}">
              <a16:creationId xmlns:a16="http://schemas.microsoft.com/office/drawing/2014/main" id="{6EB8ECAD-874C-4EF0-BB57-92F681BFA60B}"/>
            </a:ext>
          </a:extLst>
        </xdr:cNvPr>
        <xdr:cNvSpPr/>
      </xdr:nvSpPr>
      <xdr:spPr>
        <a:xfrm>
          <a:off x="6921500" y="6898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1A3110C9-26E1-4DFF-9B52-F46CED29DC29}"/>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81409CBE-830D-4D5C-8E34-2F05CAE0625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793CDB9-5222-48FD-9A72-C01AECF47EC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DE1CFB68-030D-46ED-AF70-7A074D72C407}"/>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CA16CD8-4437-48B7-A4E3-D60C944A6B1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154322</xdr:rowOff>
    </xdr:from>
    <xdr:to>
      <xdr:col>55</xdr:col>
      <xdr:colOff>50800</xdr:colOff>
      <xdr:row>40</xdr:row>
      <xdr:rowOff>84472</xdr:rowOff>
    </xdr:to>
    <xdr:sp macro="" textlink="">
      <xdr:nvSpPr>
        <xdr:cNvPr id="128" name="楕円 127">
          <a:extLst>
            <a:ext uri="{FF2B5EF4-FFF2-40B4-BE49-F238E27FC236}">
              <a16:creationId xmlns:a16="http://schemas.microsoft.com/office/drawing/2014/main" id="{8608101B-7641-402C-94A0-41A4863EB968}"/>
            </a:ext>
          </a:extLst>
        </xdr:cNvPr>
        <xdr:cNvSpPr/>
      </xdr:nvSpPr>
      <xdr:spPr>
        <a:xfrm>
          <a:off x="10426700" y="684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5749</xdr:rowOff>
    </xdr:from>
    <xdr:ext cx="534377" cy="259045"/>
    <xdr:sp macro="" textlink="">
      <xdr:nvSpPr>
        <xdr:cNvPr id="129" name="【道路】&#10;一人当たり延長該当値テキスト">
          <a:extLst>
            <a:ext uri="{FF2B5EF4-FFF2-40B4-BE49-F238E27FC236}">
              <a16:creationId xmlns:a16="http://schemas.microsoft.com/office/drawing/2014/main" id="{5E27DB1A-218C-483E-A5BA-17EEA9C9D8F1}"/>
            </a:ext>
          </a:extLst>
        </xdr:cNvPr>
        <xdr:cNvSpPr txBox="1"/>
      </xdr:nvSpPr>
      <xdr:spPr>
        <a:xfrm>
          <a:off x="10515600" y="669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158455</xdr:rowOff>
    </xdr:from>
    <xdr:to>
      <xdr:col>50</xdr:col>
      <xdr:colOff>165100</xdr:colOff>
      <xdr:row>40</xdr:row>
      <xdr:rowOff>88605</xdr:rowOff>
    </xdr:to>
    <xdr:sp macro="" textlink="">
      <xdr:nvSpPr>
        <xdr:cNvPr id="130" name="楕円 129">
          <a:extLst>
            <a:ext uri="{FF2B5EF4-FFF2-40B4-BE49-F238E27FC236}">
              <a16:creationId xmlns:a16="http://schemas.microsoft.com/office/drawing/2014/main" id="{2AFB5448-5D3C-4BBF-A39B-531B649ECBB7}"/>
            </a:ext>
          </a:extLst>
        </xdr:cNvPr>
        <xdr:cNvSpPr/>
      </xdr:nvSpPr>
      <xdr:spPr>
        <a:xfrm>
          <a:off x="9588500" y="684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33672</xdr:rowOff>
    </xdr:from>
    <xdr:to>
      <xdr:col>55</xdr:col>
      <xdr:colOff>0</xdr:colOff>
      <xdr:row>40</xdr:row>
      <xdr:rowOff>37805</xdr:rowOff>
    </xdr:to>
    <xdr:cxnSp macro="">
      <xdr:nvCxnSpPr>
        <xdr:cNvPr id="131" name="直線コネクタ 130">
          <a:extLst>
            <a:ext uri="{FF2B5EF4-FFF2-40B4-BE49-F238E27FC236}">
              <a16:creationId xmlns:a16="http://schemas.microsoft.com/office/drawing/2014/main" id="{39EC931C-9630-4D6A-8FF9-F77201642C80}"/>
            </a:ext>
          </a:extLst>
        </xdr:cNvPr>
        <xdr:cNvCxnSpPr/>
      </xdr:nvCxnSpPr>
      <xdr:spPr>
        <a:xfrm flipV="1">
          <a:off x="9639300" y="6891672"/>
          <a:ext cx="838200" cy="4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162222</xdr:rowOff>
    </xdr:from>
    <xdr:to>
      <xdr:col>46</xdr:col>
      <xdr:colOff>38100</xdr:colOff>
      <xdr:row>40</xdr:row>
      <xdr:rowOff>92372</xdr:rowOff>
    </xdr:to>
    <xdr:sp macro="" textlink="">
      <xdr:nvSpPr>
        <xdr:cNvPr id="132" name="楕円 131">
          <a:extLst>
            <a:ext uri="{FF2B5EF4-FFF2-40B4-BE49-F238E27FC236}">
              <a16:creationId xmlns:a16="http://schemas.microsoft.com/office/drawing/2014/main" id="{985BD603-F947-4A8B-960D-4C0841370B90}"/>
            </a:ext>
          </a:extLst>
        </xdr:cNvPr>
        <xdr:cNvSpPr/>
      </xdr:nvSpPr>
      <xdr:spPr>
        <a:xfrm>
          <a:off x="8699500" y="6848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37805</xdr:rowOff>
    </xdr:from>
    <xdr:to>
      <xdr:col>50</xdr:col>
      <xdr:colOff>114300</xdr:colOff>
      <xdr:row>40</xdr:row>
      <xdr:rowOff>41572</xdr:rowOff>
    </xdr:to>
    <xdr:cxnSp macro="">
      <xdr:nvCxnSpPr>
        <xdr:cNvPr id="133" name="直線コネクタ 132">
          <a:extLst>
            <a:ext uri="{FF2B5EF4-FFF2-40B4-BE49-F238E27FC236}">
              <a16:creationId xmlns:a16="http://schemas.microsoft.com/office/drawing/2014/main" id="{8CBAA7B2-BF7D-4804-910C-A914D0FBF326}"/>
            </a:ext>
          </a:extLst>
        </xdr:cNvPr>
        <xdr:cNvCxnSpPr/>
      </xdr:nvCxnSpPr>
      <xdr:spPr>
        <a:xfrm flipV="1">
          <a:off x="8750300" y="6895805"/>
          <a:ext cx="889000" cy="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165788</xdr:rowOff>
    </xdr:from>
    <xdr:to>
      <xdr:col>41</xdr:col>
      <xdr:colOff>101600</xdr:colOff>
      <xdr:row>40</xdr:row>
      <xdr:rowOff>95938</xdr:rowOff>
    </xdr:to>
    <xdr:sp macro="" textlink="">
      <xdr:nvSpPr>
        <xdr:cNvPr id="134" name="楕円 133">
          <a:extLst>
            <a:ext uri="{FF2B5EF4-FFF2-40B4-BE49-F238E27FC236}">
              <a16:creationId xmlns:a16="http://schemas.microsoft.com/office/drawing/2014/main" id="{A1973235-C98F-4BBB-B731-7462E0AE4E55}"/>
            </a:ext>
          </a:extLst>
        </xdr:cNvPr>
        <xdr:cNvSpPr/>
      </xdr:nvSpPr>
      <xdr:spPr>
        <a:xfrm>
          <a:off x="7810500" y="685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41572</xdr:rowOff>
    </xdr:from>
    <xdr:to>
      <xdr:col>45</xdr:col>
      <xdr:colOff>177800</xdr:colOff>
      <xdr:row>40</xdr:row>
      <xdr:rowOff>45138</xdr:rowOff>
    </xdr:to>
    <xdr:cxnSp macro="">
      <xdr:nvCxnSpPr>
        <xdr:cNvPr id="135" name="直線コネクタ 134">
          <a:extLst>
            <a:ext uri="{FF2B5EF4-FFF2-40B4-BE49-F238E27FC236}">
              <a16:creationId xmlns:a16="http://schemas.microsoft.com/office/drawing/2014/main" id="{EBBE959F-E90A-41BE-9710-1F2ACFE10105}"/>
            </a:ext>
          </a:extLst>
        </xdr:cNvPr>
        <xdr:cNvCxnSpPr/>
      </xdr:nvCxnSpPr>
      <xdr:spPr>
        <a:xfrm flipV="1">
          <a:off x="7861300" y="6899572"/>
          <a:ext cx="8890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169958</xdr:rowOff>
    </xdr:from>
    <xdr:to>
      <xdr:col>36</xdr:col>
      <xdr:colOff>165100</xdr:colOff>
      <xdr:row>40</xdr:row>
      <xdr:rowOff>100108</xdr:rowOff>
    </xdr:to>
    <xdr:sp macro="" textlink="">
      <xdr:nvSpPr>
        <xdr:cNvPr id="136" name="楕円 135">
          <a:extLst>
            <a:ext uri="{FF2B5EF4-FFF2-40B4-BE49-F238E27FC236}">
              <a16:creationId xmlns:a16="http://schemas.microsoft.com/office/drawing/2014/main" id="{01A325B2-C0B2-4768-AF57-495E3ECABF7F}"/>
            </a:ext>
          </a:extLst>
        </xdr:cNvPr>
        <xdr:cNvSpPr/>
      </xdr:nvSpPr>
      <xdr:spPr>
        <a:xfrm>
          <a:off x="6921500" y="6856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45138</xdr:rowOff>
    </xdr:from>
    <xdr:to>
      <xdr:col>41</xdr:col>
      <xdr:colOff>50800</xdr:colOff>
      <xdr:row>40</xdr:row>
      <xdr:rowOff>49308</xdr:rowOff>
    </xdr:to>
    <xdr:cxnSp macro="">
      <xdr:nvCxnSpPr>
        <xdr:cNvPr id="137" name="直線コネクタ 136">
          <a:extLst>
            <a:ext uri="{FF2B5EF4-FFF2-40B4-BE49-F238E27FC236}">
              <a16:creationId xmlns:a16="http://schemas.microsoft.com/office/drawing/2014/main" id="{7BFCAEF6-2A62-483D-AAF4-68E5F0C9C0F9}"/>
            </a:ext>
          </a:extLst>
        </xdr:cNvPr>
        <xdr:cNvCxnSpPr/>
      </xdr:nvCxnSpPr>
      <xdr:spPr>
        <a:xfrm flipV="1">
          <a:off x="6972300" y="6903138"/>
          <a:ext cx="889000" cy="4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107849</xdr:rowOff>
    </xdr:from>
    <xdr:ext cx="534377" cy="259045"/>
    <xdr:sp macro="" textlink="">
      <xdr:nvSpPr>
        <xdr:cNvPr id="138" name="n_1aveValue【道路】&#10;一人当たり延長">
          <a:extLst>
            <a:ext uri="{FF2B5EF4-FFF2-40B4-BE49-F238E27FC236}">
              <a16:creationId xmlns:a16="http://schemas.microsoft.com/office/drawing/2014/main" id="{B3F114CB-95DB-48FF-97E8-E657D61037CA}"/>
            </a:ext>
          </a:extLst>
        </xdr:cNvPr>
        <xdr:cNvSpPr txBox="1"/>
      </xdr:nvSpPr>
      <xdr:spPr>
        <a:xfrm>
          <a:off x="9359411" y="6965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112028</xdr:rowOff>
    </xdr:from>
    <xdr:ext cx="534377" cy="259045"/>
    <xdr:sp macro="" textlink="">
      <xdr:nvSpPr>
        <xdr:cNvPr id="139" name="n_2aveValue【道路】&#10;一人当たり延長">
          <a:extLst>
            <a:ext uri="{FF2B5EF4-FFF2-40B4-BE49-F238E27FC236}">
              <a16:creationId xmlns:a16="http://schemas.microsoft.com/office/drawing/2014/main" id="{776B73BD-5DAB-4200-8DBD-1900494452DB}"/>
            </a:ext>
          </a:extLst>
        </xdr:cNvPr>
        <xdr:cNvSpPr txBox="1"/>
      </xdr:nvSpPr>
      <xdr:spPr>
        <a:xfrm>
          <a:off x="8483111" y="697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120815</xdr:rowOff>
    </xdr:from>
    <xdr:ext cx="534377" cy="259045"/>
    <xdr:sp macro="" textlink="">
      <xdr:nvSpPr>
        <xdr:cNvPr id="140" name="n_3aveValue【道路】&#10;一人当たり延長">
          <a:extLst>
            <a:ext uri="{FF2B5EF4-FFF2-40B4-BE49-F238E27FC236}">
              <a16:creationId xmlns:a16="http://schemas.microsoft.com/office/drawing/2014/main" id="{15D64B8C-7DD5-47BE-876B-08879BFA319E}"/>
            </a:ext>
          </a:extLst>
        </xdr:cNvPr>
        <xdr:cNvSpPr txBox="1"/>
      </xdr:nvSpPr>
      <xdr:spPr>
        <a:xfrm>
          <a:off x="7594111" y="697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133718</xdr:rowOff>
    </xdr:from>
    <xdr:ext cx="534377" cy="259045"/>
    <xdr:sp macro="" textlink="">
      <xdr:nvSpPr>
        <xdr:cNvPr id="141" name="n_4aveValue【道路】&#10;一人当たり延長">
          <a:extLst>
            <a:ext uri="{FF2B5EF4-FFF2-40B4-BE49-F238E27FC236}">
              <a16:creationId xmlns:a16="http://schemas.microsoft.com/office/drawing/2014/main" id="{2DCDE741-178F-4130-A071-8843BD0D81C6}"/>
            </a:ext>
          </a:extLst>
        </xdr:cNvPr>
        <xdr:cNvSpPr txBox="1"/>
      </xdr:nvSpPr>
      <xdr:spPr>
        <a:xfrm>
          <a:off x="6705111" y="6991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105132</xdr:rowOff>
    </xdr:from>
    <xdr:ext cx="534377" cy="259045"/>
    <xdr:sp macro="" textlink="">
      <xdr:nvSpPr>
        <xdr:cNvPr id="142" name="n_1mainValue【道路】&#10;一人当たり延長">
          <a:extLst>
            <a:ext uri="{FF2B5EF4-FFF2-40B4-BE49-F238E27FC236}">
              <a16:creationId xmlns:a16="http://schemas.microsoft.com/office/drawing/2014/main" id="{D258EBF5-A678-405B-9611-D7B30FB639D9}"/>
            </a:ext>
          </a:extLst>
        </xdr:cNvPr>
        <xdr:cNvSpPr txBox="1"/>
      </xdr:nvSpPr>
      <xdr:spPr>
        <a:xfrm>
          <a:off x="9359411" y="6620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108899</xdr:rowOff>
    </xdr:from>
    <xdr:ext cx="534377" cy="259045"/>
    <xdr:sp macro="" textlink="">
      <xdr:nvSpPr>
        <xdr:cNvPr id="143" name="n_2mainValue【道路】&#10;一人当たり延長">
          <a:extLst>
            <a:ext uri="{FF2B5EF4-FFF2-40B4-BE49-F238E27FC236}">
              <a16:creationId xmlns:a16="http://schemas.microsoft.com/office/drawing/2014/main" id="{E0AF7C3E-7323-4EB5-A58B-CD127D96C5C8}"/>
            </a:ext>
          </a:extLst>
        </xdr:cNvPr>
        <xdr:cNvSpPr txBox="1"/>
      </xdr:nvSpPr>
      <xdr:spPr>
        <a:xfrm>
          <a:off x="8483111" y="6623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112465</xdr:rowOff>
    </xdr:from>
    <xdr:ext cx="534377" cy="259045"/>
    <xdr:sp macro="" textlink="">
      <xdr:nvSpPr>
        <xdr:cNvPr id="144" name="n_3mainValue【道路】&#10;一人当たり延長">
          <a:extLst>
            <a:ext uri="{FF2B5EF4-FFF2-40B4-BE49-F238E27FC236}">
              <a16:creationId xmlns:a16="http://schemas.microsoft.com/office/drawing/2014/main" id="{B8AD62FC-5F58-4F62-91DC-205966990CCA}"/>
            </a:ext>
          </a:extLst>
        </xdr:cNvPr>
        <xdr:cNvSpPr txBox="1"/>
      </xdr:nvSpPr>
      <xdr:spPr>
        <a:xfrm>
          <a:off x="7594111" y="6627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116635</xdr:rowOff>
    </xdr:from>
    <xdr:ext cx="534377" cy="259045"/>
    <xdr:sp macro="" textlink="">
      <xdr:nvSpPr>
        <xdr:cNvPr id="145" name="n_4mainValue【道路】&#10;一人当たり延長">
          <a:extLst>
            <a:ext uri="{FF2B5EF4-FFF2-40B4-BE49-F238E27FC236}">
              <a16:creationId xmlns:a16="http://schemas.microsoft.com/office/drawing/2014/main" id="{8D8F7304-9677-47B7-83BA-D82D8B76D84A}"/>
            </a:ext>
          </a:extLst>
        </xdr:cNvPr>
        <xdr:cNvSpPr txBox="1"/>
      </xdr:nvSpPr>
      <xdr:spPr>
        <a:xfrm>
          <a:off x="6705111" y="663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5A7BED91-E66F-4D54-99A0-C695910A264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F9DF7746-E538-45FF-BBA1-8CF39B87A185}"/>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97C10FC5-E128-4B79-8DF8-E18592086C6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9E0F7F7-EC18-448D-96C0-02755B37F66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A491A29B-4410-496A-98C8-43BBCDF887B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48385B80-C17A-4C15-9AB5-A463023461C7}"/>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4456B994-52AA-4722-8525-AA658ACC206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12FB43DD-E5B7-4ECE-BCC8-97FAAAC9F5F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80C3F4DE-29FD-41E6-A080-59F2A90E88E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774DD45F-970E-4E18-8146-93D6C4706AC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41B7F2D1-99C7-440C-9CA9-88591EAC18D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8AB6396F-A385-4C05-BEB4-CDE85DCF8E6F}"/>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655A0F83-B2F3-4998-BF74-37FBD755E5FF}"/>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32389515-AE07-4486-8F59-AA9D212F785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056C29D9-B779-4DBA-B12E-D80C56221A87}"/>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41586D4F-B61D-4918-B40E-44AEC292C3B4}"/>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0E0655D1-3CF1-4324-A89B-2F611CD0F362}"/>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85BABE33-7E97-4751-BA22-AAC5CB12C31A}"/>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FCC77261-CD98-4DDA-9E31-BF1E7A8FACA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7FFBE622-D250-4FC1-99E7-A700EA41066A}"/>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C956D1C5-D4E2-434B-A3E0-7DF3746A6171}"/>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A4B9E9F8-F320-4E97-B820-3A606C9F1AEA}"/>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9FE00907-6A92-4777-B7F6-22CC64387FCC}"/>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E5A54896-FB51-4416-B533-ED086B14707C}"/>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13904781-56A9-47A5-847E-429DA622D5F4}"/>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94706</xdr:rowOff>
    </xdr:from>
    <xdr:to>
      <xdr:col>24</xdr:col>
      <xdr:colOff>62865</xdr:colOff>
      <xdr:row>64</xdr:row>
      <xdr:rowOff>6531</xdr:rowOff>
    </xdr:to>
    <xdr:cxnSp macro="">
      <xdr:nvCxnSpPr>
        <xdr:cNvPr id="171" name="直線コネクタ 170">
          <a:extLst>
            <a:ext uri="{FF2B5EF4-FFF2-40B4-BE49-F238E27FC236}">
              <a16:creationId xmlns:a16="http://schemas.microsoft.com/office/drawing/2014/main" id="{AC1CE296-ECC8-49C1-B7AD-1DA0266BE371}"/>
            </a:ext>
          </a:extLst>
        </xdr:cNvPr>
        <xdr:cNvCxnSpPr/>
      </xdr:nvCxnSpPr>
      <xdr:spPr>
        <a:xfrm flipV="1">
          <a:off x="4634865" y="9524456"/>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10358</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7A2A9C90-028A-4B12-8C27-E08E6046A881}"/>
            </a:ext>
          </a:extLst>
        </xdr:cNvPr>
        <xdr:cNvSpPr txBox="1"/>
      </xdr:nvSpPr>
      <xdr:spPr>
        <a:xfrm>
          <a:off x="4673600" y="1098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6531</xdr:rowOff>
    </xdr:from>
    <xdr:to>
      <xdr:col>24</xdr:col>
      <xdr:colOff>152400</xdr:colOff>
      <xdr:row>64</xdr:row>
      <xdr:rowOff>6531</xdr:rowOff>
    </xdr:to>
    <xdr:cxnSp macro="">
      <xdr:nvCxnSpPr>
        <xdr:cNvPr id="173" name="直線コネクタ 172">
          <a:extLst>
            <a:ext uri="{FF2B5EF4-FFF2-40B4-BE49-F238E27FC236}">
              <a16:creationId xmlns:a16="http://schemas.microsoft.com/office/drawing/2014/main" id="{94CABB0C-2DBF-4A11-B420-521F45E9BD7F}"/>
            </a:ext>
          </a:extLst>
        </xdr:cNvPr>
        <xdr:cNvCxnSpPr/>
      </xdr:nvCxnSpPr>
      <xdr:spPr>
        <a:xfrm>
          <a:off x="4546600" y="1097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41383</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2B39A258-DE14-4C93-9C15-693D093C1003}"/>
            </a:ext>
          </a:extLst>
        </xdr:cNvPr>
        <xdr:cNvSpPr txBox="1"/>
      </xdr:nvSpPr>
      <xdr:spPr>
        <a:xfrm>
          <a:off x="4673600" y="929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94706</xdr:rowOff>
    </xdr:from>
    <xdr:to>
      <xdr:col>24</xdr:col>
      <xdr:colOff>152400</xdr:colOff>
      <xdr:row>55</xdr:row>
      <xdr:rowOff>94706</xdr:rowOff>
    </xdr:to>
    <xdr:cxnSp macro="">
      <xdr:nvCxnSpPr>
        <xdr:cNvPr id="175" name="直線コネクタ 174">
          <a:extLst>
            <a:ext uri="{FF2B5EF4-FFF2-40B4-BE49-F238E27FC236}">
              <a16:creationId xmlns:a16="http://schemas.microsoft.com/office/drawing/2014/main" id="{3C72DCCA-5010-4801-AB0C-69D78602D025}"/>
            </a:ext>
          </a:extLst>
        </xdr:cNvPr>
        <xdr:cNvCxnSpPr/>
      </xdr:nvCxnSpPr>
      <xdr:spPr>
        <a:xfrm>
          <a:off x="4546600" y="952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126836</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34213804-507B-4AE3-B963-EC1973CAF474}"/>
            </a:ext>
          </a:extLst>
        </xdr:cNvPr>
        <xdr:cNvSpPr txBox="1"/>
      </xdr:nvSpPr>
      <xdr:spPr>
        <a:xfrm>
          <a:off x="4673600" y="1041383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148409</xdr:rowOff>
    </xdr:from>
    <xdr:to>
      <xdr:col>24</xdr:col>
      <xdr:colOff>114300</xdr:colOff>
      <xdr:row>61</xdr:row>
      <xdr:rowOff>78559</xdr:rowOff>
    </xdr:to>
    <xdr:sp macro="" textlink="">
      <xdr:nvSpPr>
        <xdr:cNvPr id="177" name="フローチャート: 判断 176">
          <a:extLst>
            <a:ext uri="{FF2B5EF4-FFF2-40B4-BE49-F238E27FC236}">
              <a16:creationId xmlns:a16="http://schemas.microsoft.com/office/drawing/2014/main" id="{D09191DE-D2C7-4789-9539-4254622EDBCF}"/>
            </a:ext>
          </a:extLst>
        </xdr:cNvPr>
        <xdr:cNvSpPr/>
      </xdr:nvSpPr>
      <xdr:spPr>
        <a:xfrm>
          <a:off x="45847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119017</xdr:rowOff>
    </xdr:from>
    <xdr:to>
      <xdr:col>20</xdr:col>
      <xdr:colOff>38100</xdr:colOff>
      <xdr:row>61</xdr:row>
      <xdr:rowOff>49167</xdr:rowOff>
    </xdr:to>
    <xdr:sp macro="" textlink="">
      <xdr:nvSpPr>
        <xdr:cNvPr id="178" name="フローチャート: 判断 177">
          <a:extLst>
            <a:ext uri="{FF2B5EF4-FFF2-40B4-BE49-F238E27FC236}">
              <a16:creationId xmlns:a16="http://schemas.microsoft.com/office/drawing/2014/main" id="{6BA6F3DC-66E9-422C-B1FD-F34595E40861}"/>
            </a:ext>
          </a:extLst>
        </xdr:cNvPr>
        <xdr:cNvSpPr/>
      </xdr:nvSpPr>
      <xdr:spPr>
        <a:xfrm>
          <a:off x="3746500" y="1040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110853</xdr:rowOff>
    </xdr:from>
    <xdr:to>
      <xdr:col>15</xdr:col>
      <xdr:colOff>101600</xdr:colOff>
      <xdr:row>61</xdr:row>
      <xdr:rowOff>41003</xdr:rowOff>
    </xdr:to>
    <xdr:sp macro="" textlink="">
      <xdr:nvSpPr>
        <xdr:cNvPr id="179" name="フローチャート: 判断 178">
          <a:extLst>
            <a:ext uri="{FF2B5EF4-FFF2-40B4-BE49-F238E27FC236}">
              <a16:creationId xmlns:a16="http://schemas.microsoft.com/office/drawing/2014/main" id="{4FB3B8A4-215E-4F37-BBF7-A8EBAF3CA574}"/>
            </a:ext>
          </a:extLst>
        </xdr:cNvPr>
        <xdr:cNvSpPr/>
      </xdr:nvSpPr>
      <xdr:spPr>
        <a:xfrm>
          <a:off x="2857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97790</xdr:rowOff>
    </xdr:from>
    <xdr:to>
      <xdr:col>10</xdr:col>
      <xdr:colOff>165100</xdr:colOff>
      <xdr:row>61</xdr:row>
      <xdr:rowOff>27940</xdr:rowOff>
    </xdr:to>
    <xdr:sp macro="" textlink="">
      <xdr:nvSpPr>
        <xdr:cNvPr id="180" name="フローチャート: 判断 179">
          <a:extLst>
            <a:ext uri="{FF2B5EF4-FFF2-40B4-BE49-F238E27FC236}">
              <a16:creationId xmlns:a16="http://schemas.microsoft.com/office/drawing/2014/main" id="{207E31E3-627B-4FBC-85F5-263974968596}"/>
            </a:ext>
          </a:extLst>
        </xdr:cNvPr>
        <xdr:cNvSpPr/>
      </xdr:nvSpPr>
      <xdr:spPr>
        <a:xfrm>
          <a:off x="19685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73297</xdr:rowOff>
    </xdr:from>
    <xdr:to>
      <xdr:col>6</xdr:col>
      <xdr:colOff>38100</xdr:colOff>
      <xdr:row>61</xdr:row>
      <xdr:rowOff>3447</xdr:rowOff>
    </xdr:to>
    <xdr:sp macro="" textlink="">
      <xdr:nvSpPr>
        <xdr:cNvPr id="181" name="フローチャート: 判断 180">
          <a:extLst>
            <a:ext uri="{FF2B5EF4-FFF2-40B4-BE49-F238E27FC236}">
              <a16:creationId xmlns:a16="http://schemas.microsoft.com/office/drawing/2014/main" id="{26E6A7C4-8C1C-47C7-9A0F-F0F3DF1CA2A3}"/>
            </a:ext>
          </a:extLst>
        </xdr:cNvPr>
        <xdr:cNvSpPr/>
      </xdr:nvSpPr>
      <xdr:spPr>
        <a:xfrm>
          <a:off x="1079500" y="1036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78C41B7C-11DB-4B02-AC42-A550577EEA4D}"/>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35CD9E7A-65F7-43EC-996E-2753CB54B2AF}"/>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F14BEA0-4AD0-4433-99CE-719AAA7CABDF}"/>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9945C1B-B4B0-4BD5-A2C5-A375139546C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A45CCC89-2849-491B-94B5-C155A030CB48}"/>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14515</xdr:rowOff>
    </xdr:from>
    <xdr:to>
      <xdr:col>24</xdr:col>
      <xdr:colOff>114300</xdr:colOff>
      <xdr:row>60</xdr:row>
      <xdr:rowOff>116115</xdr:rowOff>
    </xdr:to>
    <xdr:sp macro="" textlink="">
      <xdr:nvSpPr>
        <xdr:cNvPr id="187" name="楕円 186">
          <a:extLst>
            <a:ext uri="{FF2B5EF4-FFF2-40B4-BE49-F238E27FC236}">
              <a16:creationId xmlns:a16="http://schemas.microsoft.com/office/drawing/2014/main" id="{4FEC9468-8BBE-4291-9E4A-B2ABC9487D3A}"/>
            </a:ext>
          </a:extLst>
        </xdr:cNvPr>
        <xdr:cNvSpPr/>
      </xdr:nvSpPr>
      <xdr:spPr>
        <a:xfrm>
          <a:off x="4584700" y="1030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37392</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E01FAED4-8ECC-4B9D-A718-1FFD42262551}"/>
            </a:ext>
          </a:extLst>
        </xdr:cNvPr>
        <xdr:cNvSpPr txBox="1"/>
      </xdr:nvSpPr>
      <xdr:spPr>
        <a:xfrm>
          <a:off x="4673600" y="10152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163104</xdr:rowOff>
    </xdr:from>
    <xdr:to>
      <xdr:col>20</xdr:col>
      <xdr:colOff>38100</xdr:colOff>
      <xdr:row>60</xdr:row>
      <xdr:rowOff>93254</xdr:rowOff>
    </xdr:to>
    <xdr:sp macro="" textlink="">
      <xdr:nvSpPr>
        <xdr:cNvPr id="189" name="楕円 188">
          <a:extLst>
            <a:ext uri="{FF2B5EF4-FFF2-40B4-BE49-F238E27FC236}">
              <a16:creationId xmlns:a16="http://schemas.microsoft.com/office/drawing/2014/main" id="{B13BF188-900E-4A61-97B2-9CF207EB08BB}"/>
            </a:ext>
          </a:extLst>
        </xdr:cNvPr>
        <xdr:cNvSpPr/>
      </xdr:nvSpPr>
      <xdr:spPr>
        <a:xfrm>
          <a:off x="3746500" y="10278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42454</xdr:rowOff>
    </xdr:from>
    <xdr:to>
      <xdr:col>24</xdr:col>
      <xdr:colOff>63500</xdr:colOff>
      <xdr:row>60</xdr:row>
      <xdr:rowOff>65315</xdr:rowOff>
    </xdr:to>
    <xdr:cxnSp macro="">
      <xdr:nvCxnSpPr>
        <xdr:cNvPr id="190" name="直線コネクタ 189">
          <a:extLst>
            <a:ext uri="{FF2B5EF4-FFF2-40B4-BE49-F238E27FC236}">
              <a16:creationId xmlns:a16="http://schemas.microsoft.com/office/drawing/2014/main" id="{D36A0CD1-EBD1-4F9F-89A8-FE89B73D22E4}"/>
            </a:ext>
          </a:extLst>
        </xdr:cNvPr>
        <xdr:cNvCxnSpPr/>
      </xdr:nvCxnSpPr>
      <xdr:spPr>
        <a:xfrm>
          <a:off x="3797300" y="10329454"/>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25944</xdr:rowOff>
    </xdr:from>
    <xdr:to>
      <xdr:col>15</xdr:col>
      <xdr:colOff>101600</xdr:colOff>
      <xdr:row>60</xdr:row>
      <xdr:rowOff>127544</xdr:rowOff>
    </xdr:to>
    <xdr:sp macro="" textlink="">
      <xdr:nvSpPr>
        <xdr:cNvPr id="191" name="楕円 190">
          <a:extLst>
            <a:ext uri="{FF2B5EF4-FFF2-40B4-BE49-F238E27FC236}">
              <a16:creationId xmlns:a16="http://schemas.microsoft.com/office/drawing/2014/main" id="{BAF2BD45-D3F3-4831-8265-40FD8D83AB60}"/>
            </a:ext>
          </a:extLst>
        </xdr:cNvPr>
        <xdr:cNvSpPr/>
      </xdr:nvSpPr>
      <xdr:spPr>
        <a:xfrm>
          <a:off x="2857500" y="1031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42454</xdr:rowOff>
    </xdr:from>
    <xdr:to>
      <xdr:col>19</xdr:col>
      <xdr:colOff>177800</xdr:colOff>
      <xdr:row>60</xdr:row>
      <xdr:rowOff>76744</xdr:rowOff>
    </xdr:to>
    <xdr:cxnSp macro="">
      <xdr:nvCxnSpPr>
        <xdr:cNvPr id="192" name="直線コネクタ 191">
          <a:extLst>
            <a:ext uri="{FF2B5EF4-FFF2-40B4-BE49-F238E27FC236}">
              <a16:creationId xmlns:a16="http://schemas.microsoft.com/office/drawing/2014/main" id="{5FBA6B14-6E16-4968-B6B8-EEAC65CD69A9}"/>
            </a:ext>
          </a:extLst>
        </xdr:cNvPr>
        <xdr:cNvCxnSpPr/>
      </xdr:nvCxnSpPr>
      <xdr:spPr>
        <a:xfrm flipV="1">
          <a:off x="2908300" y="1032945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1451</xdr:rowOff>
    </xdr:from>
    <xdr:to>
      <xdr:col>10</xdr:col>
      <xdr:colOff>165100</xdr:colOff>
      <xdr:row>60</xdr:row>
      <xdr:rowOff>103051</xdr:rowOff>
    </xdr:to>
    <xdr:sp macro="" textlink="">
      <xdr:nvSpPr>
        <xdr:cNvPr id="193" name="楕円 192">
          <a:extLst>
            <a:ext uri="{FF2B5EF4-FFF2-40B4-BE49-F238E27FC236}">
              <a16:creationId xmlns:a16="http://schemas.microsoft.com/office/drawing/2014/main" id="{4C72CC3C-9771-4658-B4B2-939750EAE9CF}"/>
            </a:ext>
          </a:extLst>
        </xdr:cNvPr>
        <xdr:cNvSpPr/>
      </xdr:nvSpPr>
      <xdr:spPr>
        <a:xfrm>
          <a:off x="1968500" y="1028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52251</xdr:rowOff>
    </xdr:from>
    <xdr:to>
      <xdr:col>15</xdr:col>
      <xdr:colOff>50800</xdr:colOff>
      <xdr:row>60</xdr:row>
      <xdr:rowOff>76744</xdr:rowOff>
    </xdr:to>
    <xdr:cxnSp macro="">
      <xdr:nvCxnSpPr>
        <xdr:cNvPr id="194" name="直線コネクタ 193">
          <a:extLst>
            <a:ext uri="{FF2B5EF4-FFF2-40B4-BE49-F238E27FC236}">
              <a16:creationId xmlns:a16="http://schemas.microsoft.com/office/drawing/2014/main" id="{85F35D9D-7AC5-4D78-945F-9055B27F7D0C}"/>
            </a:ext>
          </a:extLst>
        </xdr:cNvPr>
        <xdr:cNvCxnSpPr/>
      </xdr:nvCxnSpPr>
      <xdr:spPr>
        <a:xfrm>
          <a:off x="2019300" y="1033925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146776</xdr:rowOff>
    </xdr:from>
    <xdr:to>
      <xdr:col>6</xdr:col>
      <xdr:colOff>38100</xdr:colOff>
      <xdr:row>60</xdr:row>
      <xdr:rowOff>76926</xdr:rowOff>
    </xdr:to>
    <xdr:sp macro="" textlink="">
      <xdr:nvSpPr>
        <xdr:cNvPr id="195" name="楕円 194">
          <a:extLst>
            <a:ext uri="{FF2B5EF4-FFF2-40B4-BE49-F238E27FC236}">
              <a16:creationId xmlns:a16="http://schemas.microsoft.com/office/drawing/2014/main" id="{0584377B-D6B9-4914-BA0C-B7044513625D}"/>
            </a:ext>
          </a:extLst>
        </xdr:cNvPr>
        <xdr:cNvSpPr/>
      </xdr:nvSpPr>
      <xdr:spPr>
        <a:xfrm>
          <a:off x="1079500" y="1026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26126</xdr:rowOff>
    </xdr:from>
    <xdr:to>
      <xdr:col>10</xdr:col>
      <xdr:colOff>114300</xdr:colOff>
      <xdr:row>60</xdr:row>
      <xdr:rowOff>52251</xdr:rowOff>
    </xdr:to>
    <xdr:cxnSp macro="">
      <xdr:nvCxnSpPr>
        <xdr:cNvPr id="196" name="直線コネクタ 195">
          <a:extLst>
            <a:ext uri="{FF2B5EF4-FFF2-40B4-BE49-F238E27FC236}">
              <a16:creationId xmlns:a16="http://schemas.microsoft.com/office/drawing/2014/main" id="{22307A6F-486A-455C-A1AE-DF27143B1D2C}"/>
            </a:ext>
          </a:extLst>
        </xdr:cNvPr>
        <xdr:cNvCxnSpPr/>
      </xdr:nvCxnSpPr>
      <xdr:spPr>
        <a:xfrm>
          <a:off x="1130300" y="1031312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40294</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ACA2ADA9-E14B-4A20-B926-2D7B6ACEFA5A}"/>
            </a:ext>
          </a:extLst>
        </xdr:cNvPr>
        <xdr:cNvSpPr txBox="1"/>
      </xdr:nvSpPr>
      <xdr:spPr>
        <a:xfrm>
          <a:off x="3582044" y="1049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32130</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5B0D6861-EE49-4F6E-94E5-52963C48E2F4}"/>
            </a:ext>
          </a:extLst>
        </xdr:cNvPr>
        <xdr:cNvSpPr txBox="1"/>
      </xdr:nvSpPr>
      <xdr:spPr>
        <a:xfrm>
          <a:off x="2705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19067</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088D0260-878B-4C85-AF36-947409B6E186}"/>
            </a:ext>
          </a:extLst>
        </xdr:cNvPr>
        <xdr:cNvSpPr txBox="1"/>
      </xdr:nvSpPr>
      <xdr:spPr>
        <a:xfrm>
          <a:off x="18167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166024</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F9FA338A-8BA6-4BC3-9E3F-3816B88372FC}"/>
            </a:ext>
          </a:extLst>
        </xdr:cNvPr>
        <xdr:cNvSpPr txBox="1"/>
      </xdr:nvSpPr>
      <xdr:spPr>
        <a:xfrm>
          <a:off x="927744" y="10453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109781</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FC76BBE3-2909-46F1-960D-DB35677FB67E}"/>
            </a:ext>
          </a:extLst>
        </xdr:cNvPr>
        <xdr:cNvSpPr txBox="1"/>
      </xdr:nvSpPr>
      <xdr:spPr>
        <a:xfrm>
          <a:off x="3582044" y="10053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144071</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77DAF78D-C9DD-4A1B-9924-DEC03A98F917}"/>
            </a:ext>
          </a:extLst>
        </xdr:cNvPr>
        <xdr:cNvSpPr txBox="1"/>
      </xdr:nvSpPr>
      <xdr:spPr>
        <a:xfrm>
          <a:off x="2705744" y="1008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119578</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5853A83B-06A6-4FAF-9124-18411A29674D}"/>
            </a:ext>
          </a:extLst>
        </xdr:cNvPr>
        <xdr:cNvSpPr txBox="1"/>
      </xdr:nvSpPr>
      <xdr:spPr>
        <a:xfrm>
          <a:off x="1816744" y="1006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93453</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0AA4BFCD-D042-4EC8-9A82-D4A05CB6948A}"/>
            </a:ext>
          </a:extLst>
        </xdr:cNvPr>
        <xdr:cNvSpPr txBox="1"/>
      </xdr:nvSpPr>
      <xdr:spPr>
        <a:xfrm>
          <a:off x="927744" y="1003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12A5CFF5-933C-4521-A2DD-C17B3B83260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E1AAF6D4-E43E-467B-96B8-A86E11DE029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EA1786B8-602B-4B08-88F5-9ADBE58590D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688F065D-793D-4746-BA8C-9B6A148B803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A7B27919-C46B-40F9-AAA0-EAE2476AB82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F943D49B-3CA1-465E-91A1-2462F875E66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08C55B5E-C033-4A42-B15A-BB800D11E38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71042876-CD92-4F91-8825-E1E0259834BA}"/>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D9819FD0-6CF5-431B-B65B-BF1A31EB9FD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FCF6BEA5-1685-4F17-9A51-0A6DF4C4097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63B8592C-D16A-405A-ABFE-3C695C3A9F99}"/>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8E61538B-DDC8-4333-915E-818769322939}"/>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A57D29B3-0735-4FB7-9199-0C7AAF87FDAE}"/>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a16="http://schemas.microsoft.com/office/drawing/2014/main" id="{0CFBEAEE-1B81-48CD-ACA4-C23DE5396C5E}"/>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A87F267A-7704-4F81-96FE-8270C9D6736B}"/>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a:extLst>
            <a:ext uri="{FF2B5EF4-FFF2-40B4-BE49-F238E27FC236}">
              <a16:creationId xmlns:a16="http://schemas.microsoft.com/office/drawing/2014/main" id="{6EB99107-79C7-4499-BB10-1F2DEF71CFF8}"/>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B7DC07E0-53D7-4827-B7CC-964E9D7143CA}"/>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a:extLst>
            <a:ext uri="{FF2B5EF4-FFF2-40B4-BE49-F238E27FC236}">
              <a16:creationId xmlns:a16="http://schemas.microsoft.com/office/drawing/2014/main" id="{98C5B5BD-0FE4-4500-9585-594FDAAF0323}"/>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CF2DE69B-6AC2-4D37-8B3B-8E406CB28E83}"/>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id="{CC1AF952-2264-44CD-B8F8-05064CF2C569}"/>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802FF780-BB76-4720-B118-9C5B79F21CC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B19A39B6-8D01-4815-AEA4-DE7899356A7C}"/>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C1C7CF2A-EF42-4926-96BB-718482D3A4F6}"/>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159852</xdr:rowOff>
    </xdr:from>
    <xdr:to>
      <xdr:col>54</xdr:col>
      <xdr:colOff>189865</xdr:colOff>
      <xdr:row>64</xdr:row>
      <xdr:rowOff>68203</xdr:rowOff>
    </xdr:to>
    <xdr:cxnSp macro="">
      <xdr:nvCxnSpPr>
        <xdr:cNvPr id="228" name="直線コネクタ 227">
          <a:extLst>
            <a:ext uri="{FF2B5EF4-FFF2-40B4-BE49-F238E27FC236}">
              <a16:creationId xmlns:a16="http://schemas.microsoft.com/office/drawing/2014/main" id="{D63E7331-3C74-491B-BC05-8FCD15830E83}"/>
            </a:ext>
          </a:extLst>
        </xdr:cNvPr>
        <xdr:cNvCxnSpPr/>
      </xdr:nvCxnSpPr>
      <xdr:spPr>
        <a:xfrm flipV="1">
          <a:off x="10476865" y="9761052"/>
          <a:ext cx="0" cy="1279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72030</xdr:rowOff>
    </xdr:from>
    <xdr:ext cx="534377" cy="259045"/>
    <xdr:sp macro="" textlink="">
      <xdr:nvSpPr>
        <xdr:cNvPr id="229" name="【橋りょう・トンネル】&#10;一人当たり有形固定資産（償却資産）額最小値テキスト">
          <a:extLst>
            <a:ext uri="{FF2B5EF4-FFF2-40B4-BE49-F238E27FC236}">
              <a16:creationId xmlns:a16="http://schemas.microsoft.com/office/drawing/2014/main" id="{C622B4F7-4938-465E-9741-7E3FA4036AAC}"/>
            </a:ext>
          </a:extLst>
        </xdr:cNvPr>
        <xdr:cNvSpPr txBox="1"/>
      </xdr:nvSpPr>
      <xdr:spPr>
        <a:xfrm>
          <a:off x="10515600" y="1104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68203</xdr:rowOff>
    </xdr:from>
    <xdr:to>
      <xdr:col>55</xdr:col>
      <xdr:colOff>88900</xdr:colOff>
      <xdr:row>64</xdr:row>
      <xdr:rowOff>68203</xdr:rowOff>
    </xdr:to>
    <xdr:cxnSp macro="">
      <xdr:nvCxnSpPr>
        <xdr:cNvPr id="230" name="直線コネクタ 229">
          <a:extLst>
            <a:ext uri="{FF2B5EF4-FFF2-40B4-BE49-F238E27FC236}">
              <a16:creationId xmlns:a16="http://schemas.microsoft.com/office/drawing/2014/main" id="{477EF807-0D7A-46B7-BF55-1FBC95012DED}"/>
            </a:ext>
          </a:extLst>
        </xdr:cNvPr>
        <xdr:cNvCxnSpPr/>
      </xdr:nvCxnSpPr>
      <xdr:spPr>
        <a:xfrm>
          <a:off x="10388600" y="11041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106529</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AD71D42A-8E6B-4BB0-9BFF-6D3823D4D7D6}"/>
            </a:ext>
          </a:extLst>
        </xdr:cNvPr>
        <xdr:cNvSpPr txBox="1"/>
      </xdr:nvSpPr>
      <xdr:spPr>
        <a:xfrm>
          <a:off x="10515600" y="95362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159852</xdr:rowOff>
    </xdr:from>
    <xdr:to>
      <xdr:col>55</xdr:col>
      <xdr:colOff>88900</xdr:colOff>
      <xdr:row>56</xdr:row>
      <xdr:rowOff>159852</xdr:rowOff>
    </xdr:to>
    <xdr:cxnSp macro="">
      <xdr:nvCxnSpPr>
        <xdr:cNvPr id="232" name="直線コネクタ 231">
          <a:extLst>
            <a:ext uri="{FF2B5EF4-FFF2-40B4-BE49-F238E27FC236}">
              <a16:creationId xmlns:a16="http://schemas.microsoft.com/office/drawing/2014/main" id="{617505F5-E524-4BED-9714-09835BEAF0DA}"/>
            </a:ext>
          </a:extLst>
        </xdr:cNvPr>
        <xdr:cNvCxnSpPr/>
      </xdr:nvCxnSpPr>
      <xdr:spPr>
        <a:xfrm>
          <a:off x="10388600" y="9761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57038</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9E9B40C1-01FE-42FC-B78F-7EDE8A80BD32}"/>
            </a:ext>
          </a:extLst>
        </xdr:cNvPr>
        <xdr:cNvSpPr txBox="1"/>
      </xdr:nvSpPr>
      <xdr:spPr>
        <a:xfrm>
          <a:off x="10515600" y="106869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78611</xdr:rowOff>
    </xdr:from>
    <xdr:to>
      <xdr:col>55</xdr:col>
      <xdr:colOff>50800</xdr:colOff>
      <xdr:row>63</xdr:row>
      <xdr:rowOff>8761</xdr:rowOff>
    </xdr:to>
    <xdr:sp macro="" textlink="">
      <xdr:nvSpPr>
        <xdr:cNvPr id="234" name="フローチャート: 判断 233">
          <a:extLst>
            <a:ext uri="{FF2B5EF4-FFF2-40B4-BE49-F238E27FC236}">
              <a16:creationId xmlns:a16="http://schemas.microsoft.com/office/drawing/2014/main" id="{F72AE727-09F5-4F53-BF1F-E9DF10E7C7F3}"/>
            </a:ext>
          </a:extLst>
        </xdr:cNvPr>
        <xdr:cNvSpPr/>
      </xdr:nvSpPr>
      <xdr:spPr>
        <a:xfrm>
          <a:off x="10426700" y="10708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91170</xdr:rowOff>
    </xdr:from>
    <xdr:to>
      <xdr:col>50</xdr:col>
      <xdr:colOff>165100</xdr:colOff>
      <xdr:row>63</xdr:row>
      <xdr:rowOff>21320</xdr:rowOff>
    </xdr:to>
    <xdr:sp macro="" textlink="">
      <xdr:nvSpPr>
        <xdr:cNvPr id="235" name="フローチャート: 判断 234">
          <a:extLst>
            <a:ext uri="{FF2B5EF4-FFF2-40B4-BE49-F238E27FC236}">
              <a16:creationId xmlns:a16="http://schemas.microsoft.com/office/drawing/2014/main" id="{B3E06894-B795-4C8C-ABC2-A3E83FF46A77}"/>
            </a:ext>
          </a:extLst>
        </xdr:cNvPr>
        <xdr:cNvSpPr/>
      </xdr:nvSpPr>
      <xdr:spPr>
        <a:xfrm>
          <a:off x="9588500" y="1072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90906</xdr:rowOff>
    </xdr:from>
    <xdr:to>
      <xdr:col>46</xdr:col>
      <xdr:colOff>38100</xdr:colOff>
      <xdr:row>63</xdr:row>
      <xdr:rowOff>21056</xdr:rowOff>
    </xdr:to>
    <xdr:sp macro="" textlink="">
      <xdr:nvSpPr>
        <xdr:cNvPr id="236" name="フローチャート: 判断 235">
          <a:extLst>
            <a:ext uri="{FF2B5EF4-FFF2-40B4-BE49-F238E27FC236}">
              <a16:creationId xmlns:a16="http://schemas.microsoft.com/office/drawing/2014/main" id="{11A52A73-1496-4505-A549-11221C8292D5}"/>
            </a:ext>
          </a:extLst>
        </xdr:cNvPr>
        <xdr:cNvSpPr/>
      </xdr:nvSpPr>
      <xdr:spPr>
        <a:xfrm>
          <a:off x="8699500" y="1072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93907</xdr:rowOff>
    </xdr:from>
    <xdr:to>
      <xdr:col>41</xdr:col>
      <xdr:colOff>101600</xdr:colOff>
      <xdr:row>63</xdr:row>
      <xdr:rowOff>24057</xdr:rowOff>
    </xdr:to>
    <xdr:sp macro="" textlink="">
      <xdr:nvSpPr>
        <xdr:cNvPr id="237" name="フローチャート: 判断 236">
          <a:extLst>
            <a:ext uri="{FF2B5EF4-FFF2-40B4-BE49-F238E27FC236}">
              <a16:creationId xmlns:a16="http://schemas.microsoft.com/office/drawing/2014/main" id="{1A5E503B-6D56-4C88-8F44-D46EF4691A52}"/>
            </a:ext>
          </a:extLst>
        </xdr:cNvPr>
        <xdr:cNvSpPr/>
      </xdr:nvSpPr>
      <xdr:spPr>
        <a:xfrm>
          <a:off x="7810500" y="1072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98289</xdr:rowOff>
    </xdr:from>
    <xdr:to>
      <xdr:col>36</xdr:col>
      <xdr:colOff>165100</xdr:colOff>
      <xdr:row>63</xdr:row>
      <xdr:rowOff>28439</xdr:rowOff>
    </xdr:to>
    <xdr:sp macro="" textlink="">
      <xdr:nvSpPr>
        <xdr:cNvPr id="238" name="フローチャート: 判断 237">
          <a:extLst>
            <a:ext uri="{FF2B5EF4-FFF2-40B4-BE49-F238E27FC236}">
              <a16:creationId xmlns:a16="http://schemas.microsoft.com/office/drawing/2014/main" id="{3E3E1F3D-95F5-478F-98D9-B0DA0628C00E}"/>
            </a:ext>
          </a:extLst>
        </xdr:cNvPr>
        <xdr:cNvSpPr/>
      </xdr:nvSpPr>
      <xdr:spPr>
        <a:xfrm>
          <a:off x="6921500" y="10728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35C797B7-AB9B-49A0-BE50-4E3649D40BA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CA80442A-6778-4CED-B931-88B77D9F803D}"/>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26CDCCA5-E33B-49A2-B465-F6442F23A9A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CEF3C85-5D5A-49B8-8A4A-5A39AAD154BC}"/>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71F0269-70E7-4A5C-8365-A15155CCD96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78260</xdr:rowOff>
    </xdr:from>
    <xdr:to>
      <xdr:col>55</xdr:col>
      <xdr:colOff>50800</xdr:colOff>
      <xdr:row>63</xdr:row>
      <xdr:rowOff>8410</xdr:rowOff>
    </xdr:to>
    <xdr:sp macro="" textlink="">
      <xdr:nvSpPr>
        <xdr:cNvPr id="244" name="楕円 243">
          <a:extLst>
            <a:ext uri="{FF2B5EF4-FFF2-40B4-BE49-F238E27FC236}">
              <a16:creationId xmlns:a16="http://schemas.microsoft.com/office/drawing/2014/main" id="{F49C5052-E0D5-4512-9D0A-0EED008AA488}"/>
            </a:ext>
          </a:extLst>
        </xdr:cNvPr>
        <xdr:cNvSpPr/>
      </xdr:nvSpPr>
      <xdr:spPr>
        <a:xfrm>
          <a:off x="10426700" y="1070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101137</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id="{8217FCB0-9FD1-40E9-9D41-0CB6004CE2ED}"/>
            </a:ext>
          </a:extLst>
        </xdr:cNvPr>
        <xdr:cNvSpPr txBox="1"/>
      </xdr:nvSpPr>
      <xdr:spPr>
        <a:xfrm>
          <a:off x="10515600" y="10559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84211</xdr:rowOff>
    </xdr:from>
    <xdr:to>
      <xdr:col>50</xdr:col>
      <xdr:colOff>165100</xdr:colOff>
      <xdr:row>63</xdr:row>
      <xdr:rowOff>14361</xdr:rowOff>
    </xdr:to>
    <xdr:sp macro="" textlink="">
      <xdr:nvSpPr>
        <xdr:cNvPr id="246" name="楕円 245">
          <a:extLst>
            <a:ext uri="{FF2B5EF4-FFF2-40B4-BE49-F238E27FC236}">
              <a16:creationId xmlns:a16="http://schemas.microsoft.com/office/drawing/2014/main" id="{15755561-837B-411B-9B04-9D5B68F407C0}"/>
            </a:ext>
          </a:extLst>
        </xdr:cNvPr>
        <xdr:cNvSpPr/>
      </xdr:nvSpPr>
      <xdr:spPr>
        <a:xfrm>
          <a:off x="9588500" y="10714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129060</xdr:rowOff>
    </xdr:from>
    <xdr:to>
      <xdr:col>55</xdr:col>
      <xdr:colOff>0</xdr:colOff>
      <xdr:row>62</xdr:row>
      <xdr:rowOff>135011</xdr:rowOff>
    </xdr:to>
    <xdr:cxnSp macro="">
      <xdr:nvCxnSpPr>
        <xdr:cNvPr id="247" name="直線コネクタ 246">
          <a:extLst>
            <a:ext uri="{FF2B5EF4-FFF2-40B4-BE49-F238E27FC236}">
              <a16:creationId xmlns:a16="http://schemas.microsoft.com/office/drawing/2014/main" id="{E0B870BE-A8C3-47B2-AF39-7E6644001300}"/>
            </a:ext>
          </a:extLst>
        </xdr:cNvPr>
        <xdr:cNvCxnSpPr/>
      </xdr:nvCxnSpPr>
      <xdr:spPr>
        <a:xfrm flipV="1">
          <a:off x="9639300" y="10758960"/>
          <a:ext cx="838200" cy="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107833</xdr:rowOff>
    </xdr:from>
    <xdr:to>
      <xdr:col>46</xdr:col>
      <xdr:colOff>38100</xdr:colOff>
      <xdr:row>63</xdr:row>
      <xdr:rowOff>37983</xdr:rowOff>
    </xdr:to>
    <xdr:sp macro="" textlink="">
      <xdr:nvSpPr>
        <xdr:cNvPr id="248" name="楕円 247">
          <a:extLst>
            <a:ext uri="{FF2B5EF4-FFF2-40B4-BE49-F238E27FC236}">
              <a16:creationId xmlns:a16="http://schemas.microsoft.com/office/drawing/2014/main" id="{958CDD23-4EC8-44A8-9BE4-5B7DDA36D2BC}"/>
            </a:ext>
          </a:extLst>
        </xdr:cNvPr>
        <xdr:cNvSpPr/>
      </xdr:nvSpPr>
      <xdr:spPr>
        <a:xfrm>
          <a:off x="8699500" y="1073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135011</xdr:rowOff>
    </xdr:from>
    <xdr:to>
      <xdr:col>50</xdr:col>
      <xdr:colOff>114300</xdr:colOff>
      <xdr:row>62</xdr:row>
      <xdr:rowOff>158633</xdr:rowOff>
    </xdr:to>
    <xdr:cxnSp macro="">
      <xdr:nvCxnSpPr>
        <xdr:cNvPr id="249" name="直線コネクタ 248">
          <a:extLst>
            <a:ext uri="{FF2B5EF4-FFF2-40B4-BE49-F238E27FC236}">
              <a16:creationId xmlns:a16="http://schemas.microsoft.com/office/drawing/2014/main" id="{1C35918C-FF5E-4D1A-9D25-A633B269DFFE}"/>
            </a:ext>
          </a:extLst>
        </xdr:cNvPr>
        <xdr:cNvCxnSpPr/>
      </xdr:nvCxnSpPr>
      <xdr:spPr>
        <a:xfrm flipV="1">
          <a:off x="8750300" y="10764911"/>
          <a:ext cx="889000" cy="2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111940</xdr:rowOff>
    </xdr:from>
    <xdr:to>
      <xdr:col>41</xdr:col>
      <xdr:colOff>101600</xdr:colOff>
      <xdr:row>63</xdr:row>
      <xdr:rowOff>42090</xdr:rowOff>
    </xdr:to>
    <xdr:sp macro="" textlink="">
      <xdr:nvSpPr>
        <xdr:cNvPr id="250" name="楕円 249">
          <a:extLst>
            <a:ext uri="{FF2B5EF4-FFF2-40B4-BE49-F238E27FC236}">
              <a16:creationId xmlns:a16="http://schemas.microsoft.com/office/drawing/2014/main" id="{53FB9A1E-63E1-48C6-B773-C322BBE33A27}"/>
            </a:ext>
          </a:extLst>
        </xdr:cNvPr>
        <xdr:cNvSpPr/>
      </xdr:nvSpPr>
      <xdr:spPr>
        <a:xfrm>
          <a:off x="7810500" y="1074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158633</xdr:rowOff>
    </xdr:from>
    <xdr:to>
      <xdr:col>45</xdr:col>
      <xdr:colOff>177800</xdr:colOff>
      <xdr:row>62</xdr:row>
      <xdr:rowOff>162740</xdr:rowOff>
    </xdr:to>
    <xdr:cxnSp macro="">
      <xdr:nvCxnSpPr>
        <xdr:cNvPr id="251" name="直線コネクタ 250">
          <a:extLst>
            <a:ext uri="{FF2B5EF4-FFF2-40B4-BE49-F238E27FC236}">
              <a16:creationId xmlns:a16="http://schemas.microsoft.com/office/drawing/2014/main" id="{693BD1AD-87E4-429E-8B8E-4B898623DB2A}"/>
            </a:ext>
          </a:extLst>
        </xdr:cNvPr>
        <xdr:cNvCxnSpPr/>
      </xdr:nvCxnSpPr>
      <xdr:spPr>
        <a:xfrm flipV="1">
          <a:off x="7861300" y="10788533"/>
          <a:ext cx="889000" cy="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116058</xdr:rowOff>
    </xdr:from>
    <xdr:to>
      <xdr:col>36</xdr:col>
      <xdr:colOff>165100</xdr:colOff>
      <xdr:row>63</xdr:row>
      <xdr:rowOff>46208</xdr:rowOff>
    </xdr:to>
    <xdr:sp macro="" textlink="">
      <xdr:nvSpPr>
        <xdr:cNvPr id="252" name="楕円 251">
          <a:extLst>
            <a:ext uri="{FF2B5EF4-FFF2-40B4-BE49-F238E27FC236}">
              <a16:creationId xmlns:a16="http://schemas.microsoft.com/office/drawing/2014/main" id="{B0DABE8B-C112-4FE1-A620-2290EB626393}"/>
            </a:ext>
          </a:extLst>
        </xdr:cNvPr>
        <xdr:cNvSpPr/>
      </xdr:nvSpPr>
      <xdr:spPr>
        <a:xfrm>
          <a:off x="6921500" y="1074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162740</xdr:rowOff>
    </xdr:from>
    <xdr:to>
      <xdr:col>41</xdr:col>
      <xdr:colOff>50800</xdr:colOff>
      <xdr:row>62</xdr:row>
      <xdr:rowOff>166858</xdr:rowOff>
    </xdr:to>
    <xdr:cxnSp macro="">
      <xdr:nvCxnSpPr>
        <xdr:cNvPr id="253" name="直線コネクタ 252">
          <a:extLst>
            <a:ext uri="{FF2B5EF4-FFF2-40B4-BE49-F238E27FC236}">
              <a16:creationId xmlns:a16="http://schemas.microsoft.com/office/drawing/2014/main" id="{7B7ECC9F-D7DC-4EFC-8531-D937C16C64BD}"/>
            </a:ext>
          </a:extLst>
        </xdr:cNvPr>
        <xdr:cNvCxnSpPr/>
      </xdr:nvCxnSpPr>
      <xdr:spPr>
        <a:xfrm flipV="1">
          <a:off x="6972300" y="10792640"/>
          <a:ext cx="889000" cy="4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12447</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ED09181C-FA48-4270-9318-CDA01358D357}"/>
            </a:ext>
          </a:extLst>
        </xdr:cNvPr>
        <xdr:cNvSpPr txBox="1"/>
      </xdr:nvSpPr>
      <xdr:spPr>
        <a:xfrm>
          <a:off x="9327095" y="10813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37583</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0D11C6D8-1087-4C70-876E-85E116B53207}"/>
            </a:ext>
          </a:extLst>
        </xdr:cNvPr>
        <xdr:cNvSpPr txBox="1"/>
      </xdr:nvSpPr>
      <xdr:spPr>
        <a:xfrm>
          <a:off x="8450795" y="10496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40584</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4FE14D63-1E51-498D-8622-99B1CF9457B1}"/>
            </a:ext>
          </a:extLst>
        </xdr:cNvPr>
        <xdr:cNvSpPr txBox="1"/>
      </xdr:nvSpPr>
      <xdr:spPr>
        <a:xfrm>
          <a:off x="7561795" y="10499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44966</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2766DFEB-436B-4E1A-B0E3-D631F1BE19A7}"/>
            </a:ext>
          </a:extLst>
        </xdr:cNvPr>
        <xdr:cNvSpPr txBox="1"/>
      </xdr:nvSpPr>
      <xdr:spPr>
        <a:xfrm>
          <a:off x="6672795" y="10503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61</xdr:row>
      <xdr:rowOff>30888</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id="{F392A269-13C5-47FC-9A52-A5DC20914527}"/>
            </a:ext>
          </a:extLst>
        </xdr:cNvPr>
        <xdr:cNvSpPr txBox="1"/>
      </xdr:nvSpPr>
      <xdr:spPr>
        <a:xfrm>
          <a:off x="9327095" y="1048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29110</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id="{F31D3747-93ED-4218-88E8-BF9279606CF3}"/>
            </a:ext>
          </a:extLst>
        </xdr:cNvPr>
        <xdr:cNvSpPr txBox="1"/>
      </xdr:nvSpPr>
      <xdr:spPr>
        <a:xfrm>
          <a:off x="8450795" y="10830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33217</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9CB1F6F8-F0C5-4F11-920D-74702F273958}"/>
            </a:ext>
          </a:extLst>
        </xdr:cNvPr>
        <xdr:cNvSpPr txBox="1"/>
      </xdr:nvSpPr>
      <xdr:spPr>
        <a:xfrm>
          <a:off x="7561795" y="10834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37335</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AF6CABB6-7298-4360-A441-94AEB6540696}"/>
            </a:ext>
          </a:extLst>
        </xdr:cNvPr>
        <xdr:cNvSpPr txBox="1"/>
      </xdr:nvSpPr>
      <xdr:spPr>
        <a:xfrm>
          <a:off x="6672795" y="10838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1416704F-B43D-4B43-BB05-7AAC3287296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5E602B70-A498-4345-A681-367B6CF62C7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77F20B48-04FA-4AB4-B15A-8769B60C635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D3A332F7-94F0-4DCC-9AB2-118FE5C1BDF6}"/>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13DE994D-FF10-4E6C-8BAD-52E8922775C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6D1D457B-48AB-4B2A-A382-032F0C817DC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BA9855CB-8D9F-4C06-B97A-E2EF6606D22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47C5C82C-B1C1-41EA-BAC3-D2ACCCD93025}"/>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EE69385C-CE1D-445F-AF66-8ED970B71FF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40DA34AC-0C2D-4E36-A8FB-5E315B56F1D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599D3614-918C-4B5A-AEE4-20E083CF506C}"/>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311C6DEC-75DD-4881-AF44-51D22CBC96E6}"/>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162A5A90-CBF5-4768-A0B8-BAE0312FD582}"/>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C3FC0789-5DD0-4D5C-A531-26E039FAEDDB}"/>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20AF9472-1D54-48C1-9C17-3FAB06ABBF17}"/>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E84B7926-74A9-4BB4-AF1C-321B0B409136}"/>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CA796122-6D7B-4152-84F9-E95595FAD8D9}"/>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ACFFC05F-7116-442D-A258-00C6CA878D8D}"/>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7E5D58D1-6FF4-49A6-BCB2-92B4D80695DB}"/>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A49B2DCA-63C3-467E-93CF-6D0A20A8BE8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E69318BD-58CB-484C-8639-2361F8EC73F4}"/>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452235C3-BB9C-44BE-A85F-7C34E48545F3}"/>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D32D68DF-C79A-4406-B619-F6D8CF4A11AD}"/>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6FA26423-77DF-4C43-BCDE-4DA6FEFE9AC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53339</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E53C747F-354D-432F-A3B3-001CF6BDAF62}"/>
            </a:ext>
          </a:extLst>
        </xdr:cNvPr>
        <xdr:cNvCxnSpPr/>
      </xdr:nvCxnSpPr>
      <xdr:spPr>
        <a:xfrm flipV="1">
          <a:off x="4634865" y="13426439"/>
          <a:ext cx="0" cy="1432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0AC87B2C-EEAA-4D98-9D8C-39E7B536577C}"/>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4E8C46B7-59FF-41F6-A55E-9F093D6B7724}"/>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705F9736-D19A-482A-BB86-077108274B3D}"/>
            </a:ext>
          </a:extLst>
        </xdr:cNvPr>
        <xdr:cNvSpPr txBox="1"/>
      </xdr:nvSpPr>
      <xdr:spPr>
        <a:xfrm>
          <a:off x="4673600" y="13201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53339</xdr:rowOff>
    </xdr:from>
    <xdr:to>
      <xdr:col>24</xdr:col>
      <xdr:colOff>152400</xdr:colOff>
      <xdr:row>78</xdr:row>
      <xdr:rowOff>53339</xdr:rowOff>
    </xdr:to>
    <xdr:cxnSp macro="">
      <xdr:nvCxnSpPr>
        <xdr:cNvPr id="290" name="直線コネクタ 289">
          <a:extLst>
            <a:ext uri="{FF2B5EF4-FFF2-40B4-BE49-F238E27FC236}">
              <a16:creationId xmlns:a16="http://schemas.microsoft.com/office/drawing/2014/main" id="{E3AB46E0-9E4A-44E8-87C8-C722D6C24AA3}"/>
            </a:ext>
          </a:extLst>
        </xdr:cNvPr>
        <xdr:cNvCxnSpPr/>
      </xdr:nvCxnSpPr>
      <xdr:spPr>
        <a:xfrm>
          <a:off x="4546600" y="13426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129557</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A66DE606-17EB-483C-ABEF-CFAA5463C04B}"/>
            </a:ext>
          </a:extLst>
        </xdr:cNvPr>
        <xdr:cNvSpPr txBox="1"/>
      </xdr:nvSpPr>
      <xdr:spPr>
        <a:xfrm>
          <a:off x="4673600" y="14188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151130</xdr:rowOff>
    </xdr:from>
    <xdr:to>
      <xdr:col>24</xdr:col>
      <xdr:colOff>114300</xdr:colOff>
      <xdr:row>83</xdr:row>
      <xdr:rowOff>81280</xdr:rowOff>
    </xdr:to>
    <xdr:sp macro="" textlink="">
      <xdr:nvSpPr>
        <xdr:cNvPr id="292" name="フローチャート: 判断 291">
          <a:extLst>
            <a:ext uri="{FF2B5EF4-FFF2-40B4-BE49-F238E27FC236}">
              <a16:creationId xmlns:a16="http://schemas.microsoft.com/office/drawing/2014/main" id="{2A13D75B-CCB4-4CF0-853F-5336E5BB5BAE}"/>
            </a:ext>
          </a:extLst>
        </xdr:cNvPr>
        <xdr:cNvSpPr/>
      </xdr:nvSpPr>
      <xdr:spPr>
        <a:xfrm>
          <a:off x="45847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141605</xdr:rowOff>
    </xdr:from>
    <xdr:to>
      <xdr:col>20</xdr:col>
      <xdr:colOff>38100</xdr:colOff>
      <xdr:row>83</xdr:row>
      <xdr:rowOff>71755</xdr:rowOff>
    </xdr:to>
    <xdr:sp macro="" textlink="">
      <xdr:nvSpPr>
        <xdr:cNvPr id="293" name="フローチャート: 判断 292">
          <a:extLst>
            <a:ext uri="{FF2B5EF4-FFF2-40B4-BE49-F238E27FC236}">
              <a16:creationId xmlns:a16="http://schemas.microsoft.com/office/drawing/2014/main" id="{FEC29B37-41A4-4100-8A68-A60705F9EE86}"/>
            </a:ext>
          </a:extLst>
        </xdr:cNvPr>
        <xdr:cNvSpPr/>
      </xdr:nvSpPr>
      <xdr:spPr>
        <a:xfrm>
          <a:off x="37465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128270</xdr:rowOff>
    </xdr:from>
    <xdr:to>
      <xdr:col>15</xdr:col>
      <xdr:colOff>101600</xdr:colOff>
      <xdr:row>83</xdr:row>
      <xdr:rowOff>58420</xdr:rowOff>
    </xdr:to>
    <xdr:sp macro="" textlink="">
      <xdr:nvSpPr>
        <xdr:cNvPr id="294" name="フローチャート: 判断 293">
          <a:extLst>
            <a:ext uri="{FF2B5EF4-FFF2-40B4-BE49-F238E27FC236}">
              <a16:creationId xmlns:a16="http://schemas.microsoft.com/office/drawing/2014/main" id="{9445330E-BF45-4FE2-B156-809A9598C5F6}"/>
            </a:ext>
          </a:extLst>
        </xdr:cNvPr>
        <xdr:cNvSpPr/>
      </xdr:nvSpPr>
      <xdr:spPr>
        <a:xfrm>
          <a:off x="2857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105411</xdr:rowOff>
    </xdr:from>
    <xdr:to>
      <xdr:col>10</xdr:col>
      <xdr:colOff>165100</xdr:colOff>
      <xdr:row>83</xdr:row>
      <xdr:rowOff>35561</xdr:rowOff>
    </xdr:to>
    <xdr:sp macro="" textlink="">
      <xdr:nvSpPr>
        <xdr:cNvPr id="295" name="フローチャート: 判断 294">
          <a:extLst>
            <a:ext uri="{FF2B5EF4-FFF2-40B4-BE49-F238E27FC236}">
              <a16:creationId xmlns:a16="http://schemas.microsoft.com/office/drawing/2014/main" id="{9B58E6A8-6043-4841-B30E-89D8CFEE87E6}"/>
            </a:ext>
          </a:extLst>
        </xdr:cNvPr>
        <xdr:cNvSpPr/>
      </xdr:nvSpPr>
      <xdr:spPr>
        <a:xfrm>
          <a:off x="1968500" y="1416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82550</xdr:rowOff>
    </xdr:from>
    <xdr:to>
      <xdr:col>6</xdr:col>
      <xdr:colOff>38100</xdr:colOff>
      <xdr:row>83</xdr:row>
      <xdr:rowOff>12700</xdr:rowOff>
    </xdr:to>
    <xdr:sp macro="" textlink="">
      <xdr:nvSpPr>
        <xdr:cNvPr id="296" name="フローチャート: 判断 295">
          <a:extLst>
            <a:ext uri="{FF2B5EF4-FFF2-40B4-BE49-F238E27FC236}">
              <a16:creationId xmlns:a16="http://schemas.microsoft.com/office/drawing/2014/main" id="{6CE89D43-F203-41B7-8471-F09B901EE9D1}"/>
            </a:ext>
          </a:extLst>
        </xdr:cNvPr>
        <xdr:cNvSpPr/>
      </xdr:nvSpPr>
      <xdr:spPr>
        <a:xfrm>
          <a:off x="1079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F1A37FBE-F896-43A1-9470-C22249964D0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F49CAD8C-E967-40BB-ABE0-DC8ED34E9FF6}"/>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36E10547-B119-4132-91B1-D4CF16C119B7}"/>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79CE6B9-3401-4983-B4CC-99ACEE39BAFD}"/>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DDDE933-92B3-4B88-A154-90EE3C98842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145414</xdr:rowOff>
    </xdr:from>
    <xdr:to>
      <xdr:col>24</xdr:col>
      <xdr:colOff>114300</xdr:colOff>
      <xdr:row>82</xdr:row>
      <xdr:rowOff>75564</xdr:rowOff>
    </xdr:to>
    <xdr:sp macro="" textlink="">
      <xdr:nvSpPr>
        <xdr:cNvPr id="302" name="楕円 301">
          <a:extLst>
            <a:ext uri="{FF2B5EF4-FFF2-40B4-BE49-F238E27FC236}">
              <a16:creationId xmlns:a16="http://schemas.microsoft.com/office/drawing/2014/main" id="{FC8815FD-2DC2-4FFE-ABAE-FEB070AA9D33}"/>
            </a:ext>
          </a:extLst>
        </xdr:cNvPr>
        <xdr:cNvSpPr/>
      </xdr:nvSpPr>
      <xdr:spPr>
        <a:xfrm>
          <a:off x="4584700" y="1403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168291</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7E866EF9-29E9-4DD7-BA0A-F6DC905EB665}"/>
            </a:ext>
          </a:extLst>
        </xdr:cNvPr>
        <xdr:cNvSpPr txBox="1"/>
      </xdr:nvSpPr>
      <xdr:spPr>
        <a:xfrm>
          <a:off x="4673600" y="1388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139700</xdr:rowOff>
    </xdr:from>
    <xdr:to>
      <xdr:col>20</xdr:col>
      <xdr:colOff>38100</xdr:colOff>
      <xdr:row>83</xdr:row>
      <xdr:rowOff>69850</xdr:rowOff>
    </xdr:to>
    <xdr:sp macro="" textlink="">
      <xdr:nvSpPr>
        <xdr:cNvPr id="304" name="楕円 303">
          <a:extLst>
            <a:ext uri="{FF2B5EF4-FFF2-40B4-BE49-F238E27FC236}">
              <a16:creationId xmlns:a16="http://schemas.microsoft.com/office/drawing/2014/main" id="{E06D43E0-3DD8-435C-AEDA-E9819A8D43FE}"/>
            </a:ext>
          </a:extLst>
        </xdr:cNvPr>
        <xdr:cNvSpPr/>
      </xdr:nvSpPr>
      <xdr:spPr>
        <a:xfrm>
          <a:off x="37465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24764</xdr:rowOff>
    </xdr:from>
    <xdr:to>
      <xdr:col>24</xdr:col>
      <xdr:colOff>63500</xdr:colOff>
      <xdr:row>83</xdr:row>
      <xdr:rowOff>19050</xdr:rowOff>
    </xdr:to>
    <xdr:cxnSp macro="">
      <xdr:nvCxnSpPr>
        <xdr:cNvPr id="305" name="直線コネクタ 304">
          <a:extLst>
            <a:ext uri="{FF2B5EF4-FFF2-40B4-BE49-F238E27FC236}">
              <a16:creationId xmlns:a16="http://schemas.microsoft.com/office/drawing/2014/main" id="{51D28366-CE60-40B3-BEC8-907E7517B19E}"/>
            </a:ext>
          </a:extLst>
        </xdr:cNvPr>
        <xdr:cNvCxnSpPr/>
      </xdr:nvCxnSpPr>
      <xdr:spPr>
        <a:xfrm flipV="1">
          <a:off x="3797300" y="14083664"/>
          <a:ext cx="838200" cy="165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118745</xdr:rowOff>
    </xdr:from>
    <xdr:to>
      <xdr:col>15</xdr:col>
      <xdr:colOff>101600</xdr:colOff>
      <xdr:row>83</xdr:row>
      <xdr:rowOff>48895</xdr:rowOff>
    </xdr:to>
    <xdr:sp macro="" textlink="">
      <xdr:nvSpPr>
        <xdr:cNvPr id="306" name="楕円 305">
          <a:extLst>
            <a:ext uri="{FF2B5EF4-FFF2-40B4-BE49-F238E27FC236}">
              <a16:creationId xmlns:a16="http://schemas.microsoft.com/office/drawing/2014/main" id="{6825E51D-D768-41EF-8F2C-5E9F3038F013}"/>
            </a:ext>
          </a:extLst>
        </xdr:cNvPr>
        <xdr:cNvSpPr/>
      </xdr:nvSpPr>
      <xdr:spPr>
        <a:xfrm>
          <a:off x="2857500" y="1417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169545</xdr:rowOff>
    </xdr:from>
    <xdr:to>
      <xdr:col>19</xdr:col>
      <xdr:colOff>177800</xdr:colOff>
      <xdr:row>83</xdr:row>
      <xdr:rowOff>19050</xdr:rowOff>
    </xdr:to>
    <xdr:cxnSp macro="">
      <xdr:nvCxnSpPr>
        <xdr:cNvPr id="307" name="直線コネクタ 306">
          <a:extLst>
            <a:ext uri="{FF2B5EF4-FFF2-40B4-BE49-F238E27FC236}">
              <a16:creationId xmlns:a16="http://schemas.microsoft.com/office/drawing/2014/main" id="{2ECFBC87-B5DE-4FDA-86F8-88DB9F26A818}"/>
            </a:ext>
          </a:extLst>
        </xdr:cNvPr>
        <xdr:cNvCxnSpPr/>
      </xdr:nvCxnSpPr>
      <xdr:spPr>
        <a:xfrm>
          <a:off x="2908300" y="1422844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97789</xdr:rowOff>
    </xdr:from>
    <xdr:to>
      <xdr:col>10</xdr:col>
      <xdr:colOff>165100</xdr:colOff>
      <xdr:row>83</xdr:row>
      <xdr:rowOff>27939</xdr:rowOff>
    </xdr:to>
    <xdr:sp macro="" textlink="">
      <xdr:nvSpPr>
        <xdr:cNvPr id="308" name="楕円 307">
          <a:extLst>
            <a:ext uri="{FF2B5EF4-FFF2-40B4-BE49-F238E27FC236}">
              <a16:creationId xmlns:a16="http://schemas.microsoft.com/office/drawing/2014/main" id="{1724174E-799B-4B31-9E82-5E17981A0819}"/>
            </a:ext>
          </a:extLst>
        </xdr:cNvPr>
        <xdr:cNvSpPr/>
      </xdr:nvSpPr>
      <xdr:spPr>
        <a:xfrm>
          <a:off x="1968500" y="1415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148589</xdr:rowOff>
    </xdr:from>
    <xdr:to>
      <xdr:col>15</xdr:col>
      <xdr:colOff>50800</xdr:colOff>
      <xdr:row>82</xdr:row>
      <xdr:rowOff>169545</xdr:rowOff>
    </xdr:to>
    <xdr:cxnSp macro="">
      <xdr:nvCxnSpPr>
        <xdr:cNvPr id="309" name="直線コネクタ 308">
          <a:extLst>
            <a:ext uri="{FF2B5EF4-FFF2-40B4-BE49-F238E27FC236}">
              <a16:creationId xmlns:a16="http://schemas.microsoft.com/office/drawing/2014/main" id="{0BA1BF4F-CD12-4CF7-A413-F946D212446C}"/>
            </a:ext>
          </a:extLst>
        </xdr:cNvPr>
        <xdr:cNvCxnSpPr/>
      </xdr:nvCxnSpPr>
      <xdr:spPr>
        <a:xfrm>
          <a:off x="2019300" y="14207489"/>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92075</xdr:rowOff>
    </xdr:from>
    <xdr:to>
      <xdr:col>6</xdr:col>
      <xdr:colOff>38100</xdr:colOff>
      <xdr:row>83</xdr:row>
      <xdr:rowOff>22225</xdr:rowOff>
    </xdr:to>
    <xdr:sp macro="" textlink="">
      <xdr:nvSpPr>
        <xdr:cNvPr id="310" name="楕円 309">
          <a:extLst>
            <a:ext uri="{FF2B5EF4-FFF2-40B4-BE49-F238E27FC236}">
              <a16:creationId xmlns:a16="http://schemas.microsoft.com/office/drawing/2014/main" id="{AF13728F-B858-414B-8B02-E0669C886270}"/>
            </a:ext>
          </a:extLst>
        </xdr:cNvPr>
        <xdr:cNvSpPr/>
      </xdr:nvSpPr>
      <xdr:spPr>
        <a:xfrm>
          <a:off x="1079500" y="1415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142875</xdr:rowOff>
    </xdr:from>
    <xdr:to>
      <xdr:col>10</xdr:col>
      <xdr:colOff>114300</xdr:colOff>
      <xdr:row>82</xdr:row>
      <xdr:rowOff>148589</xdr:rowOff>
    </xdr:to>
    <xdr:cxnSp macro="">
      <xdr:nvCxnSpPr>
        <xdr:cNvPr id="311" name="直線コネクタ 310">
          <a:extLst>
            <a:ext uri="{FF2B5EF4-FFF2-40B4-BE49-F238E27FC236}">
              <a16:creationId xmlns:a16="http://schemas.microsoft.com/office/drawing/2014/main" id="{B938EE84-F6F2-44B4-834F-180307259080}"/>
            </a:ext>
          </a:extLst>
        </xdr:cNvPr>
        <xdr:cNvCxnSpPr/>
      </xdr:nvCxnSpPr>
      <xdr:spPr>
        <a:xfrm>
          <a:off x="1130300" y="14201775"/>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62882</xdr:rowOff>
    </xdr:from>
    <xdr:ext cx="405111" cy="259045"/>
    <xdr:sp macro="" textlink="">
      <xdr:nvSpPr>
        <xdr:cNvPr id="312" name="n_1aveValue【公営住宅】&#10;有形固定資産減価償却率">
          <a:extLst>
            <a:ext uri="{FF2B5EF4-FFF2-40B4-BE49-F238E27FC236}">
              <a16:creationId xmlns:a16="http://schemas.microsoft.com/office/drawing/2014/main" id="{ACF4D24D-80B7-45EF-983E-48201436651C}"/>
            </a:ext>
          </a:extLst>
        </xdr:cNvPr>
        <xdr:cNvSpPr txBox="1"/>
      </xdr:nvSpPr>
      <xdr:spPr>
        <a:xfrm>
          <a:off x="3582044" y="1429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49547</xdr:rowOff>
    </xdr:from>
    <xdr:ext cx="405111" cy="259045"/>
    <xdr:sp macro="" textlink="">
      <xdr:nvSpPr>
        <xdr:cNvPr id="313" name="n_2aveValue【公営住宅】&#10;有形固定資産減価償却率">
          <a:extLst>
            <a:ext uri="{FF2B5EF4-FFF2-40B4-BE49-F238E27FC236}">
              <a16:creationId xmlns:a16="http://schemas.microsoft.com/office/drawing/2014/main" id="{13701341-06C8-414B-A5D2-047DECBB13C6}"/>
            </a:ext>
          </a:extLst>
        </xdr:cNvPr>
        <xdr:cNvSpPr txBox="1"/>
      </xdr:nvSpPr>
      <xdr:spPr>
        <a:xfrm>
          <a:off x="2705744"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26688</xdr:rowOff>
    </xdr:from>
    <xdr:ext cx="405111" cy="259045"/>
    <xdr:sp macro="" textlink="">
      <xdr:nvSpPr>
        <xdr:cNvPr id="314" name="n_3aveValue【公営住宅】&#10;有形固定資産減価償却率">
          <a:extLst>
            <a:ext uri="{FF2B5EF4-FFF2-40B4-BE49-F238E27FC236}">
              <a16:creationId xmlns:a16="http://schemas.microsoft.com/office/drawing/2014/main" id="{F237A5A1-381E-4801-89B0-F3131FE0D0CD}"/>
            </a:ext>
          </a:extLst>
        </xdr:cNvPr>
        <xdr:cNvSpPr txBox="1"/>
      </xdr:nvSpPr>
      <xdr:spPr>
        <a:xfrm>
          <a:off x="1816744" y="14257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29227</xdr:rowOff>
    </xdr:from>
    <xdr:ext cx="405111" cy="259045"/>
    <xdr:sp macro="" textlink="">
      <xdr:nvSpPr>
        <xdr:cNvPr id="315" name="n_4aveValue【公営住宅】&#10;有形固定資産減価償却率">
          <a:extLst>
            <a:ext uri="{FF2B5EF4-FFF2-40B4-BE49-F238E27FC236}">
              <a16:creationId xmlns:a16="http://schemas.microsoft.com/office/drawing/2014/main" id="{57900EFC-8725-4DBD-A78B-12D6B679AF1C}"/>
            </a:ext>
          </a:extLst>
        </xdr:cNvPr>
        <xdr:cNvSpPr txBox="1"/>
      </xdr:nvSpPr>
      <xdr:spPr>
        <a:xfrm>
          <a:off x="927744" y="1391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86377</xdr:rowOff>
    </xdr:from>
    <xdr:ext cx="405111" cy="259045"/>
    <xdr:sp macro="" textlink="">
      <xdr:nvSpPr>
        <xdr:cNvPr id="316" name="n_1mainValue【公営住宅】&#10;有形固定資産減価償却率">
          <a:extLst>
            <a:ext uri="{FF2B5EF4-FFF2-40B4-BE49-F238E27FC236}">
              <a16:creationId xmlns:a16="http://schemas.microsoft.com/office/drawing/2014/main" id="{990FFCD9-B632-4523-A015-0914566D9540}"/>
            </a:ext>
          </a:extLst>
        </xdr:cNvPr>
        <xdr:cNvSpPr txBox="1"/>
      </xdr:nvSpPr>
      <xdr:spPr>
        <a:xfrm>
          <a:off x="3582044" y="13973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65422</xdr:rowOff>
    </xdr:from>
    <xdr:ext cx="405111" cy="259045"/>
    <xdr:sp macro="" textlink="">
      <xdr:nvSpPr>
        <xdr:cNvPr id="317" name="n_2mainValue【公営住宅】&#10;有形固定資産減価償却率">
          <a:extLst>
            <a:ext uri="{FF2B5EF4-FFF2-40B4-BE49-F238E27FC236}">
              <a16:creationId xmlns:a16="http://schemas.microsoft.com/office/drawing/2014/main" id="{01B2CAF4-7494-47FD-BB35-A8FD35CCEA92}"/>
            </a:ext>
          </a:extLst>
        </xdr:cNvPr>
        <xdr:cNvSpPr txBox="1"/>
      </xdr:nvSpPr>
      <xdr:spPr>
        <a:xfrm>
          <a:off x="2705744" y="1395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44466</xdr:rowOff>
    </xdr:from>
    <xdr:ext cx="405111" cy="259045"/>
    <xdr:sp macro="" textlink="">
      <xdr:nvSpPr>
        <xdr:cNvPr id="318" name="n_3mainValue【公営住宅】&#10;有形固定資産減価償却率">
          <a:extLst>
            <a:ext uri="{FF2B5EF4-FFF2-40B4-BE49-F238E27FC236}">
              <a16:creationId xmlns:a16="http://schemas.microsoft.com/office/drawing/2014/main" id="{226A9C19-1988-4C26-9A53-1E7DF9964FD9}"/>
            </a:ext>
          </a:extLst>
        </xdr:cNvPr>
        <xdr:cNvSpPr txBox="1"/>
      </xdr:nvSpPr>
      <xdr:spPr>
        <a:xfrm>
          <a:off x="1816744" y="1393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13352</xdr:rowOff>
    </xdr:from>
    <xdr:ext cx="405111" cy="259045"/>
    <xdr:sp macro="" textlink="">
      <xdr:nvSpPr>
        <xdr:cNvPr id="319" name="n_4mainValue【公営住宅】&#10;有形固定資産減価償却率">
          <a:extLst>
            <a:ext uri="{FF2B5EF4-FFF2-40B4-BE49-F238E27FC236}">
              <a16:creationId xmlns:a16="http://schemas.microsoft.com/office/drawing/2014/main" id="{074354AB-58B2-4BAA-945F-4C326861CAF8}"/>
            </a:ext>
          </a:extLst>
        </xdr:cNvPr>
        <xdr:cNvSpPr txBox="1"/>
      </xdr:nvSpPr>
      <xdr:spPr>
        <a:xfrm>
          <a:off x="927744" y="1424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E7A1084A-848C-4106-9EC5-B46A7E65CE76}"/>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95C44ED7-B578-4535-8833-2F08CFD36B0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86B7340-F7BD-4C22-9FFB-2CCFFC471D7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5E737034-A213-4757-AAE6-B3CA380A4A3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8C0CC7D6-4B3D-4F0D-A83B-EB27F108E4C5}"/>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5140D74-1805-42C2-A972-B119517921A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274B565D-B47A-491F-89F2-57BD05A71CC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ED2576F8-940A-4304-936D-B643177892F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E0F6F26C-0261-4218-8B31-4F6DF03A658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F69EF4FF-3554-4F55-A26D-F9BDBE88EDA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4B1006CA-E755-420A-AB3B-A2608C95B573}"/>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3FACD760-299D-4938-9C84-E21D034E97F1}"/>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2A0F545D-AA46-41E4-89AC-3B7CC2DC811E}"/>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3" name="テキスト ボックス 332">
          <a:extLst>
            <a:ext uri="{FF2B5EF4-FFF2-40B4-BE49-F238E27FC236}">
              <a16:creationId xmlns:a16="http://schemas.microsoft.com/office/drawing/2014/main" id="{3B2BBA20-22F4-465B-B60B-C94A4D577517}"/>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D5981235-53E8-45C6-A3CE-7C705183956B}"/>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5" name="テキスト ボックス 334">
          <a:extLst>
            <a:ext uri="{FF2B5EF4-FFF2-40B4-BE49-F238E27FC236}">
              <a16:creationId xmlns:a16="http://schemas.microsoft.com/office/drawing/2014/main" id="{2628E03E-7DA2-40EB-ACE8-F4A7BF27AED0}"/>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CDF48346-F508-44BE-9D42-6401D7B253BC}"/>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7" name="テキスト ボックス 336">
          <a:extLst>
            <a:ext uri="{FF2B5EF4-FFF2-40B4-BE49-F238E27FC236}">
              <a16:creationId xmlns:a16="http://schemas.microsoft.com/office/drawing/2014/main" id="{4EBD709D-8B14-4550-821B-385C65F6725F}"/>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9C8910C8-FC7A-4647-86E3-95D6831F544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a:extLst>
            <a:ext uri="{FF2B5EF4-FFF2-40B4-BE49-F238E27FC236}">
              <a16:creationId xmlns:a16="http://schemas.microsoft.com/office/drawing/2014/main" id="{34B74014-DA01-4CA8-9C08-2FBC6062A0FB}"/>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DBA1193D-2E96-44CA-A6A8-04DD3CA3421A}"/>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65669</xdr:rowOff>
    </xdr:from>
    <xdr:to>
      <xdr:col>54</xdr:col>
      <xdr:colOff>189865</xdr:colOff>
      <xdr:row>86</xdr:row>
      <xdr:rowOff>34168</xdr:rowOff>
    </xdr:to>
    <xdr:cxnSp macro="">
      <xdr:nvCxnSpPr>
        <xdr:cNvPr id="341" name="直線コネクタ 340">
          <a:extLst>
            <a:ext uri="{FF2B5EF4-FFF2-40B4-BE49-F238E27FC236}">
              <a16:creationId xmlns:a16="http://schemas.microsoft.com/office/drawing/2014/main" id="{DAE65472-9C29-487D-9C6E-191DC47B5955}"/>
            </a:ext>
          </a:extLst>
        </xdr:cNvPr>
        <xdr:cNvCxnSpPr/>
      </xdr:nvCxnSpPr>
      <xdr:spPr>
        <a:xfrm flipV="1">
          <a:off x="10476865" y="13610219"/>
          <a:ext cx="0" cy="1168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37995</xdr:rowOff>
    </xdr:from>
    <xdr:ext cx="469744" cy="259045"/>
    <xdr:sp macro="" textlink="">
      <xdr:nvSpPr>
        <xdr:cNvPr id="342" name="【公営住宅】&#10;一人当たり面積最小値テキスト">
          <a:extLst>
            <a:ext uri="{FF2B5EF4-FFF2-40B4-BE49-F238E27FC236}">
              <a16:creationId xmlns:a16="http://schemas.microsoft.com/office/drawing/2014/main" id="{B91AC8C3-D1C6-44D4-A254-542E749C7C1D}"/>
            </a:ext>
          </a:extLst>
        </xdr:cNvPr>
        <xdr:cNvSpPr txBox="1"/>
      </xdr:nvSpPr>
      <xdr:spPr>
        <a:xfrm>
          <a:off x="10515600" y="14782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34168</xdr:rowOff>
    </xdr:from>
    <xdr:to>
      <xdr:col>55</xdr:col>
      <xdr:colOff>88900</xdr:colOff>
      <xdr:row>86</xdr:row>
      <xdr:rowOff>34168</xdr:rowOff>
    </xdr:to>
    <xdr:cxnSp macro="">
      <xdr:nvCxnSpPr>
        <xdr:cNvPr id="343" name="直線コネクタ 342">
          <a:extLst>
            <a:ext uri="{FF2B5EF4-FFF2-40B4-BE49-F238E27FC236}">
              <a16:creationId xmlns:a16="http://schemas.microsoft.com/office/drawing/2014/main" id="{AC18A528-D3D1-4745-817E-5F806B5D3FEA}"/>
            </a:ext>
          </a:extLst>
        </xdr:cNvPr>
        <xdr:cNvCxnSpPr/>
      </xdr:nvCxnSpPr>
      <xdr:spPr>
        <a:xfrm>
          <a:off x="10388600" y="1477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12346</xdr:rowOff>
    </xdr:from>
    <xdr:ext cx="534377" cy="259045"/>
    <xdr:sp macro="" textlink="">
      <xdr:nvSpPr>
        <xdr:cNvPr id="344" name="【公営住宅】&#10;一人当たり面積最大値テキスト">
          <a:extLst>
            <a:ext uri="{FF2B5EF4-FFF2-40B4-BE49-F238E27FC236}">
              <a16:creationId xmlns:a16="http://schemas.microsoft.com/office/drawing/2014/main" id="{93FDE6AC-D96D-4203-95C3-687CA93D5A67}"/>
            </a:ext>
          </a:extLst>
        </xdr:cNvPr>
        <xdr:cNvSpPr txBox="1"/>
      </xdr:nvSpPr>
      <xdr:spPr>
        <a:xfrm>
          <a:off x="10515600" y="13385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65669</xdr:rowOff>
    </xdr:from>
    <xdr:to>
      <xdr:col>55</xdr:col>
      <xdr:colOff>88900</xdr:colOff>
      <xdr:row>79</xdr:row>
      <xdr:rowOff>65669</xdr:rowOff>
    </xdr:to>
    <xdr:cxnSp macro="">
      <xdr:nvCxnSpPr>
        <xdr:cNvPr id="345" name="直線コネクタ 344">
          <a:extLst>
            <a:ext uri="{FF2B5EF4-FFF2-40B4-BE49-F238E27FC236}">
              <a16:creationId xmlns:a16="http://schemas.microsoft.com/office/drawing/2014/main" id="{FD7AEF7F-7F1D-41AB-A5CA-09F30F48DD58}"/>
            </a:ext>
          </a:extLst>
        </xdr:cNvPr>
        <xdr:cNvCxnSpPr/>
      </xdr:nvCxnSpPr>
      <xdr:spPr>
        <a:xfrm>
          <a:off x="10388600" y="13610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123471</xdr:rowOff>
    </xdr:from>
    <xdr:ext cx="469744" cy="259045"/>
    <xdr:sp macro="" textlink="">
      <xdr:nvSpPr>
        <xdr:cNvPr id="346" name="【公営住宅】&#10;一人当たり面積平均値テキスト">
          <a:extLst>
            <a:ext uri="{FF2B5EF4-FFF2-40B4-BE49-F238E27FC236}">
              <a16:creationId xmlns:a16="http://schemas.microsoft.com/office/drawing/2014/main" id="{1EDE5974-91BD-42EF-9FC7-2587C2F82B4D}"/>
            </a:ext>
          </a:extLst>
        </xdr:cNvPr>
        <xdr:cNvSpPr txBox="1"/>
      </xdr:nvSpPr>
      <xdr:spPr>
        <a:xfrm>
          <a:off x="10515600" y="14525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100594</xdr:rowOff>
    </xdr:from>
    <xdr:to>
      <xdr:col>55</xdr:col>
      <xdr:colOff>50800</xdr:colOff>
      <xdr:row>86</xdr:row>
      <xdr:rowOff>30744</xdr:rowOff>
    </xdr:to>
    <xdr:sp macro="" textlink="">
      <xdr:nvSpPr>
        <xdr:cNvPr id="347" name="フローチャート: 判断 346">
          <a:extLst>
            <a:ext uri="{FF2B5EF4-FFF2-40B4-BE49-F238E27FC236}">
              <a16:creationId xmlns:a16="http://schemas.microsoft.com/office/drawing/2014/main" id="{88AE26BA-E58A-4D53-A4CB-784B9A7A3C30}"/>
            </a:ext>
          </a:extLst>
        </xdr:cNvPr>
        <xdr:cNvSpPr/>
      </xdr:nvSpPr>
      <xdr:spPr>
        <a:xfrm>
          <a:off x="10426700" y="1467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101966</xdr:rowOff>
    </xdr:from>
    <xdr:to>
      <xdr:col>50</xdr:col>
      <xdr:colOff>165100</xdr:colOff>
      <xdr:row>86</xdr:row>
      <xdr:rowOff>32116</xdr:rowOff>
    </xdr:to>
    <xdr:sp macro="" textlink="">
      <xdr:nvSpPr>
        <xdr:cNvPr id="348" name="フローチャート: 判断 347">
          <a:extLst>
            <a:ext uri="{FF2B5EF4-FFF2-40B4-BE49-F238E27FC236}">
              <a16:creationId xmlns:a16="http://schemas.microsoft.com/office/drawing/2014/main" id="{AFCA9719-AD18-461C-A331-50C10F57788E}"/>
            </a:ext>
          </a:extLst>
        </xdr:cNvPr>
        <xdr:cNvSpPr/>
      </xdr:nvSpPr>
      <xdr:spPr>
        <a:xfrm>
          <a:off x="9588500" y="1467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100457</xdr:rowOff>
    </xdr:from>
    <xdr:to>
      <xdr:col>46</xdr:col>
      <xdr:colOff>38100</xdr:colOff>
      <xdr:row>86</xdr:row>
      <xdr:rowOff>30607</xdr:rowOff>
    </xdr:to>
    <xdr:sp macro="" textlink="">
      <xdr:nvSpPr>
        <xdr:cNvPr id="349" name="フローチャート: 判断 348">
          <a:extLst>
            <a:ext uri="{FF2B5EF4-FFF2-40B4-BE49-F238E27FC236}">
              <a16:creationId xmlns:a16="http://schemas.microsoft.com/office/drawing/2014/main" id="{AAF68B87-3BA3-4619-87A8-A59B4130F6AC}"/>
            </a:ext>
          </a:extLst>
        </xdr:cNvPr>
        <xdr:cNvSpPr/>
      </xdr:nvSpPr>
      <xdr:spPr>
        <a:xfrm>
          <a:off x="8699500" y="1467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101828</xdr:rowOff>
    </xdr:from>
    <xdr:to>
      <xdr:col>41</xdr:col>
      <xdr:colOff>101600</xdr:colOff>
      <xdr:row>86</xdr:row>
      <xdr:rowOff>31978</xdr:rowOff>
    </xdr:to>
    <xdr:sp macro="" textlink="">
      <xdr:nvSpPr>
        <xdr:cNvPr id="350" name="フローチャート: 判断 349">
          <a:extLst>
            <a:ext uri="{FF2B5EF4-FFF2-40B4-BE49-F238E27FC236}">
              <a16:creationId xmlns:a16="http://schemas.microsoft.com/office/drawing/2014/main" id="{CA554873-CDE9-4A65-A85B-0D9B708DE21C}"/>
            </a:ext>
          </a:extLst>
        </xdr:cNvPr>
        <xdr:cNvSpPr/>
      </xdr:nvSpPr>
      <xdr:spPr>
        <a:xfrm>
          <a:off x="7810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103338</xdr:rowOff>
    </xdr:from>
    <xdr:to>
      <xdr:col>36</xdr:col>
      <xdr:colOff>165100</xdr:colOff>
      <xdr:row>86</xdr:row>
      <xdr:rowOff>33488</xdr:rowOff>
    </xdr:to>
    <xdr:sp macro="" textlink="">
      <xdr:nvSpPr>
        <xdr:cNvPr id="351" name="フローチャート: 判断 350">
          <a:extLst>
            <a:ext uri="{FF2B5EF4-FFF2-40B4-BE49-F238E27FC236}">
              <a16:creationId xmlns:a16="http://schemas.microsoft.com/office/drawing/2014/main" id="{656545FD-EE28-440B-9C57-15FF91EBA7C3}"/>
            </a:ext>
          </a:extLst>
        </xdr:cNvPr>
        <xdr:cNvSpPr/>
      </xdr:nvSpPr>
      <xdr:spPr>
        <a:xfrm>
          <a:off x="6921500" y="14676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9A953DD2-9CF3-4AF9-B347-1AD470B54EF9}"/>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C4A7987F-51BC-4DE5-8717-E37CA7DF96BA}"/>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FE21E001-7C22-4F98-9643-BD8ECDCF127C}"/>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B642BD14-22AE-4D99-8F5A-9489A68AEBF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6DD7BD6E-E06F-40A2-881F-764E579DDD4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110012</xdr:rowOff>
    </xdr:from>
    <xdr:to>
      <xdr:col>55</xdr:col>
      <xdr:colOff>50800</xdr:colOff>
      <xdr:row>86</xdr:row>
      <xdr:rowOff>40162</xdr:rowOff>
    </xdr:to>
    <xdr:sp macro="" textlink="">
      <xdr:nvSpPr>
        <xdr:cNvPr id="357" name="楕円 356">
          <a:extLst>
            <a:ext uri="{FF2B5EF4-FFF2-40B4-BE49-F238E27FC236}">
              <a16:creationId xmlns:a16="http://schemas.microsoft.com/office/drawing/2014/main" id="{22EFFD5C-D2EE-4479-8CDF-74160B72CFFB}"/>
            </a:ext>
          </a:extLst>
        </xdr:cNvPr>
        <xdr:cNvSpPr/>
      </xdr:nvSpPr>
      <xdr:spPr>
        <a:xfrm>
          <a:off x="10426700" y="14683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79021</xdr:rowOff>
    </xdr:from>
    <xdr:ext cx="469744" cy="259045"/>
    <xdr:sp macro="" textlink="">
      <xdr:nvSpPr>
        <xdr:cNvPr id="358" name="【公営住宅】&#10;一人当たり面積該当値テキスト">
          <a:extLst>
            <a:ext uri="{FF2B5EF4-FFF2-40B4-BE49-F238E27FC236}">
              <a16:creationId xmlns:a16="http://schemas.microsoft.com/office/drawing/2014/main" id="{201E4930-E44A-4A2F-8A5B-AD90D993485C}"/>
            </a:ext>
          </a:extLst>
        </xdr:cNvPr>
        <xdr:cNvSpPr txBox="1"/>
      </xdr:nvSpPr>
      <xdr:spPr>
        <a:xfrm>
          <a:off x="10515600" y="14652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112207</xdr:rowOff>
    </xdr:from>
    <xdr:to>
      <xdr:col>50</xdr:col>
      <xdr:colOff>165100</xdr:colOff>
      <xdr:row>86</xdr:row>
      <xdr:rowOff>42357</xdr:rowOff>
    </xdr:to>
    <xdr:sp macro="" textlink="">
      <xdr:nvSpPr>
        <xdr:cNvPr id="359" name="楕円 358">
          <a:extLst>
            <a:ext uri="{FF2B5EF4-FFF2-40B4-BE49-F238E27FC236}">
              <a16:creationId xmlns:a16="http://schemas.microsoft.com/office/drawing/2014/main" id="{F6CF7F42-EFF2-444A-89AA-A8615D805E58}"/>
            </a:ext>
          </a:extLst>
        </xdr:cNvPr>
        <xdr:cNvSpPr/>
      </xdr:nvSpPr>
      <xdr:spPr>
        <a:xfrm>
          <a:off x="9588500" y="1468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160812</xdr:rowOff>
    </xdr:from>
    <xdr:to>
      <xdr:col>55</xdr:col>
      <xdr:colOff>0</xdr:colOff>
      <xdr:row>85</xdr:row>
      <xdr:rowOff>163007</xdr:rowOff>
    </xdr:to>
    <xdr:cxnSp macro="">
      <xdr:nvCxnSpPr>
        <xdr:cNvPr id="360" name="直線コネクタ 359">
          <a:extLst>
            <a:ext uri="{FF2B5EF4-FFF2-40B4-BE49-F238E27FC236}">
              <a16:creationId xmlns:a16="http://schemas.microsoft.com/office/drawing/2014/main" id="{45B41A2C-77AF-41CD-A87E-E2F94F88B78D}"/>
            </a:ext>
          </a:extLst>
        </xdr:cNvPr>
        <xdr:cNvCxnSpPr/>
      </xdr:nvCxnSpPr>
      <xdr:spPr>
        <a:xfrm flipV="1">
          <a:off x="9639300" y="14734062"/>
          <a:ext cx="838200" cy="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112116</xdr:rowOff>
    </xdr:from>
    <xdr:to>
      <xdr:col>46</xdr:col>
      <xdr:colOff>38100</xdr:colOff>
      <xdr:row>86</xdr:row>
      <xdr:rowOff>42266</xdr:rowOff>
    </xdr:to>
    <xdr:sp macro="" textlink="">
      <xdr:nvSpPr>
        <xdr:cNvPr id="361" name="楕円 360">
          <a:extLst>
            <a:ext uri="{FF2B5EF4-FFF2-40B4-BE49-F238E27FC236}">
              <a16:creationId xmlns:a16="http://schemas.microsoft.com/office/drawing/2014/main" id="{599BC6BB-28F0-47FF-9C90-C3FDD633ED80}"/>
            </a:ext>
          </a:extLst>
        </xdr:cNvPr>
        <xdr:cNvSpPr/>
      </xdr:nvSpPr>
      <xdr:spPr>
        <a:xfrm>
          <a:off x="8699500" y="1468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162916</xdr:rowOff>
    </xdr:from>
    <xdr:to>
      <xdr:col>50</xdr:col>
      <xdr:colOff>114300</xdr:colOff>
      <xdr:row>85</xdr:row>
      <xdr:rowOff>163007</xdr:rowOff>
    </xdr:to>
    <xdr:cxnSp macro="">
      <xdr:nvCxnSpPr>
        <xdr:cNvPr id="362" name="直線コネクタ 361">
          <a:extLst>
            <a:ext uri="{FF2B5EF4-FFF2-40B4-BE49-F238E27FC236}">
              <a16:creationId xmlns:a16="http://schemas.microsoft.com/office/drawing/2014/main" id="{61ECA200-D210-44C7-83C9-5D9DC466B24C}"/>
            </a:ext>
          </a:extLst>
        </xdr:cNvPr>
        <xdr:cNvCxnSpPr/>
      </xdr:nvCxnSpPr>
      <xdr:spPr>
        <a:xfrm>
          <a:off x="8750300" y="14736166"/>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111979</xdr:rowOff>
    </xdr:from>
    <xdr:to>
      <xdr:col>41</xdr:col>
      <xdr:colOff>101600</xdr:colOff>
      <xdr:row>86</xdr:row>
      <xdr:rowOff>42129</xdr:rowOff>
    </xdr:to>
    <xdr:sp macro="" textlink="">
      <xdr:nvSpPr>
        <xdr:cNvPr id="363" name="楕円 362">
          <a:extLst>
            <a:ext uri="{FF2B5EF4-FFF2-40B4-BE49-F238E27FC236}">
              <a16:creationId xmlns:a16="http://schemas.microsoft.com/office/drawing/2014/main" id="{61761E88-6630-40C4-A5FD-994AC6B0532D}"/>
            </a:ext>
          </a:extLst>
        </xdr:cNvPr>
        <xdr:cNvSpPr/>
      </xdr:nvSpPr>
      <xdr:spPr>
        <a:xfrm>
          <a:off x="7810500" y="1468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162779</xdr:rowOff>
    </xdr:from>
    <xdr:to>
      <xdr:col>45</xdr:col>
      <xdr:colOff>177800</xdr:colOff>
      <xdr:row>85</xdr:row>
      <xdr:rowOff>162916</xdr:rowOff>
    </xdr:to>
    <xdr:cxnSp macro="">
      <xdr:nvCxnSpPr>
        <xdr:cNvPr id="364" name="直線コネクタ 363">
          <a:extLst>
            <a:ext uri="{FF2B5EF4-FFF2-40B4-BE49-F238E27FC236}">
              <a16:creationId xmlns:a16="http://schemas.microsoft.com/office/drawing/2014/main" id="{2C7E83D7-CA6F-4B47-B526-1B69301C0A99}"/>
            </a:ext>
          </a:extLst>
        </xdr:cNvPr>
        <xdr:cNvCxnSpPr/>
      </xdr:nvCxnSpPr>
      <xdr:spPr>
        <a:xfrm>
          <a:off x="7861300" y="14736029"/>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112847</xdr:rowOff>
    </xdr:from>
    <xdr:to>
      <xdr:col>36</xdr:col>
      <xdr:colOff>165100</xdr:colOff>
      <xdr:row>86</xdr:row>
      <xdr:rowOff>42997</xdr:rowOff>
    </xdr:to>
    <xdr:sp macro="" textlink="">
      <xdr:nvSpPr>
        <xdr:cNvPr id="365" name="楕円 364">
          <a:extLst>
            <a:ext uri="{FF2B5EF4-FFF2-40B4-BE49-F238E27FC236}">
              <a16:creationId xmlns:a16="http://schemas.microsoft.com/office/drawing/2014/main" id="{CC6B5653-5A3E-4BB8-8697-AD77348970CD}"/>
            </a:ext>
          </a:extLst>
        </xdr:cNvPr>
        <xdr:cNvSpPr/>
      </xdr:nvSpPr>
      <xdr:spPr>
        <a:xfrm>
          <a:off x="6921500" y="14686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162779</xdr:rowOff>
    </xdr:from>
    <xdr:to>
      <xdr:col>41</xdr:col>
      <xdr:colOff>50800</xdr:colOff>
      <xdr:row>85</xdr:row>
      <xdr:rowOff>163647</xdr:rowOff>
    </xdr:to>
    <xdr:cxnSp macro="">
      <xdr:nvCxnSpPr>
        <xdr:cNvPr id="366" name="直線コネクタ 365">
          <a:extLst>
            <a:ext uri="{FF2B5EF4-FFF2-40B4-BE49-F238E27FC236}">
              <a16:creationId xmlns:a16="http://schemas.microsoft.com/office/drawing/2014/main" id="{DCE10BEF-272D-4D5A-83E6-02FBAB39AB83}"/>
            </a:ext>
          </a:extLst>
        </xdr:cNvPr>
        <xdr:cNvCxnSpPr/>
      </xdr:nvCxnSpPr>
      <xdr:spPr>
        <a:xfrm flipV="1">
          <a:off x="6972300" y="14736029"/>
          <a:ext cx="889000" cy="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48643</xdr:rowOff>
    </xdr:from>
    <xdr:ext cx="469744" cy="259045"/>
    <xdr:sp macro="" textlink="">
      <xdr:nvSpPr>
        <xdr:cNvPr id="367" name="n_1aveValue【公営住宅】&#10;一人当たり面積">
          <a:extLst>
            <a:ext uri="{FF2B5EF4-FFF2-40B4-BE49-F238E27FC236}">
              <a16:creationId xmlns:a16="http://schemas.microsoft.com/office/drawing/2014/main" id="{F54F31A3-53B3-4E93-8DF1-5E1702D1454A}"/>
            </a:ext>
          </a:extLst>
        </xdr:cNvPr>
        <xdr:cNvSpPr txBox="1"/>
      </xdr:nvSpPr>
      <xdr:spPr>
        <a:xfrm>
          <a:off x="9391727" y="14450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47134</xdr:rowOff>
    </xdr:from>
    <xdr:ext cx="469744" cy="259045"/>
    <xdr:sp macro="" textlink="">
      <xdr:nvSpPr>
        <xdr:cNvPr id="368" name="n_2aveValue【公営住宅】&#10;一人当たり面積">
          <a:extLst>
            <a:ext uri="{FF2B5EF4-FFF2-40B4-BE49-F238E27FC236}">
              <a16:creationId xmlns:a16="http://schemas.microsoft.com/office/drawing/2014/main" id="{5023B961-4AD8-425D-920B-04C7DB2AB610}"/>
            </a:ext>
          </a:extLst>
        </xdr:cNvPr>
        <xdr:cNvSpPr txBox="1"/>
      </xdr:nvSpPr>
      <xdr:spPr>
        <a:xfrm>
          <a:off x="8515427" y="1444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48505</xdr:rowOff>
    </xdr:from>
    <xdr:ext cx="469744" cy="259045"/>
    <xdr:sp macro="" textlink="">
      <xdr:nvSpPr>
        <xdr:cNvPr id="369" name="n_3aveValue【公営住宅】&#10;一人当たり面積">
          <a:extLst>
            <a:ext uri="{FF2B5EF4-FFF2-40B4-BE49-F238E27FC236}">
              <a16:creationId xmlns:a16="http://schemas.microsoft.com/office/drawing/2014/main" id="{17982B8D-CD63-45A1-8DE1-2B4B38A11EAE}"/>
            </a:ext>
          </a:extLst>
        </xdr:cNvPr>
        <xdr:cNvSpPr txBox="1"/>
      </xdr:nvSpPr>
      <xdr:spPr>
        <a:xfrm>
          <a:off x="7626427" y="14450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50015</xdr:rowOff>
    </xdr:from>
    <xdr:ext cx="469744" cy="259045"/>
    <xdr:sp macro="" textlink="">
      <xdr:nvSpPr>
        <xdr:cNvPr id="370" name="n_4aveValue【公営住宅】&#10;一人当たり面積">
          <a:extLst>
            <a:ext uri="{FF2B5EF4-FFF2-40B4-BE49-F238E27FC236}">
              <a16:creationId xmlns:a16="http://schemas.microsoft.com/office/drawing/2014/main" id="{950E4440-7BBC-4484-A933-BE4232145E9C}"/>
            </a:ext>
          </a:extLst>
        </xdr:cNvPr>
        <xdr:cNvSpPr txBox="1"/>
      </xdr:nvSpPr>
      <xdr:spPr>
        <a:xfrm>
          <a:off x="6737427" y="14451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33484</xdr:rowOff>
    </xdr:from>
    <xdr:ext cx="469744" cy="259045"/>
    <xdr:sp macro="" textlink="">
      <xdr:nvSpPr>
        <xdr:cNvPr id="371" name="n_1mainValue【公営住宅】&#10;一人当たり面積">
          <a:extLst>
            <a:ext uri="{FF2B5EF4-FFF2-40B4-BE49-F238E27FC236}">
              <a16:creationId xmlns:a16="http://schemas.microsoft.com/office/drawing/2014/main" id="{12307DED-7EF1-47D3-BC9A-AE4935821740}"/>
            </a:ext>
          </a:extLst>
        </xdr:cNvPr>
        <xdr:cNvSpPr txBox="1"/>
      </xdr:nvSpPr>
      <xdr:spPr>
        <a:xfrm>
          <a:off x="9391727" y="1477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33393</xdr:rowOff>
    </xdr:from>
    <xdr:ext cx="469744" cy="259045"/>
    <xdr:sp macro="" textlink="">
      <xdr:nvSpPr>
        <xdr:cNvPr id="372" name="n_2mainValue【公営住宅】&#10;一人当たり面積">
          <a:extLst>
            <a:ext uri="{FF2B5EF4-FFF2-40B4-BE49-F238E27FC236}">
              <a16:creationId xmlns:a16="http://schemas.microsoft.com/office/drawing/2014/main" id="{1D179704-0B82-4013-915F-F33E6409F4E3}"/>
            </a:ext>
          </a:extLst>
        </xdr:cNvPr>
        <xdr:cNvSpPr txBox="1"/>
      </xdr:nvSpPr>
      <xdr:spPr>
        <a:xfrm>
          <a:off x="8515427" y="1477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33256</xdr:rowOff>
    </xdr:from>
    <xdr:ext cx="469744" cy="259045"/>
    <xdr:sp macro="" textlink="">
      <xdr:nvSpPr>
        <xdr:cNvPr id="373" name="n_3mainValue【公営住宅】&#10;一人当たり面積">
          <a:extLst>
            <a:ext uri="{FF2B5EF4-FFF2-40B4-BE49-F238E27FC236}">
              <a16:creationId xmlns:a16="http://schemas.microsoft.com/office/drawing/2014/main" id="{AC6A33B7-B1E0-4FCA-A572-E049A5BC848B}"/>
            </a:ext>
          </a:extLst>
        </xdr:cNvPr>
        <xdr:cNvSpPr txBox="1"/>
      </xdr:nvSpPr>
      <xdr:spPr>
        <a:xfrm>
          <a:off x="7626427" y="14777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34124</xdr:rowOff>
    </xdr:from>
    <xdr:ext cx="469744" cy="259045"/>
    <xdr:sp macro="" textlink="">
      <xdr:nvSpPr>
        <xdr:cNvPr id="374" name="n_4mainValue【公営住宅】&#10;一人当たり面積">
          <a:extLst>
            <a:ext uri="{FF2B5EF4-FFF2-40B4-BE49-F238E27FC236}">
              <a16:creationId xmlns:a16="http://schemas.microsoft.com/office/drawing/2014/main" id="{C373207C-254B-4A02-882D-EACB8BB24070}"/>
            </a:ext>
          </a:extLst>
        </xdr:cNvPr>
        <xdr:cNvSpPr txBox="1"/>
      </xdr:nvSpPr>
      <xdr:spPr>
        <a:xfrm>
          <a:off x="6737427" y="14778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1A7EAD1C-4CA1-4E9A-BB24-B453E755433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1A002F86-A811-42C1-A204-E7715B86663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43286192-E92F-4DC2-96F6-98E14855BAC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24052830-13E6-460A-96E3-D2E1A66FDFCD}"/>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0CE98597-E9F1-442D-B810-4446023AE5D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7D3BDAA9-756B-4F33-AB86-C03C6B8F72C6}"/>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7584ACDA-8A56-429C-808D-8B85AE8CC10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F689A374-9DDF-4E1E-8E2B-6D158C6324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64C5EE6D-BC7B-4EE4-961C-37A50D04A1E3}"/>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D140323F-F2A5-4532-8E62-ECECC3C85FFD}"/>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60531080-971A-4865-92FD-69F42A7E39CB}"/>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a:extLst>
            <a:ext uri="{FF2B5EF4-FFF2-40B4-BE49-F238E27FC236}">
              <a16:creationId xmlns:a16="http://schemas.microsoft.com/office/drawing/2014/main" id="{6BE9007E-BEC4-4222-BD75-CC0BF623AF53}"/>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a:extLst>
            <a:ext uri="{FF2B5EF4-FFF2-40B4-BE49-F238E27FC236}">
              <a16:creationId xmlns:a16="http://schemas.microsoft.com/office/drawing/2014/main" id="{D2093292-5503-4155-858D-34DCA877DEF7}"/>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a:extLst>
            <a:ext uri="{FF2B5EF4-FFF2-40B4-BE49-F238E27FC236}">
              <a16:creationId xmlns:a16="http://schemas.microsoft.com/office/drawing/2014/main" id="{FCB27276-C8B7-446A-B1E8-74561F2F26F8}"/>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a:extLst>
            <a:ext uri="{FF2B5EF4-FFF2-40B4-BE49-F238E27FC236}">
              <a16:creationId xmlns:a16="http://schemas.microsoft.com/office/drawing/2014/main" id="{151B61F9-6499-4B8F-8AF0-1090941FB02B}"/>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a:extLst>
            <a:ext uri="{FF2B5EF4-FFF2-40B4-BE49-F238E27FC236}">
              <a16:creationId xmlns:a16="http://schemas.microsoft.com/office/drawing/2014/main" id="{2D1D1C13-BDBF-4C16-A67F-3338AFEBD1AB}"/>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a:extLst>
            <a:ext uri="{FF2B5EF4-FFF2-40B4-BE49-F238E27FC236}">
              <a16:creationId xmlns:a16="http://schemas.microsoft.com/office/drawing/2014/main" id="{5D7BC6A3-3B32-4FF8-AF13-1AAA123F892C}"/>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a:extLst>
            <a:ext uri="{FF2B5EF4-FFF2-40B4-BE49-F238E27FC236}">
              <a16:creationId xmlns:a16="http://schemas.microsoft.com/office/drawing/2014/main" id="{3D33C5D8-04BD-4BC4-AF11-D759FC9A3945}"/>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a:extLst>
            <a:ext uri="{FF2B5EF4-FFF2-40B4-BE49-F238E27FC236}">
              <a16:creationId xmlns:a16="http://schemas.microsoft.com/office/drawing/2014/main" id="{5C73715E-BFC5-4C37-87E6-CE8AC7D89B56}"/>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a:extLst>
            <a:ext uri="{FF2B5EF4-FFF2-40B4-BE49-F238E27FC236}">
              <a16:creationId xmlns:a16="http://schemas.microsoft.com/office/drawing/2014/main" id="{882947D6-1A46-4699-A8CD-08A3055381AD}"/>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5" name="テキスト ボックス 394">
          <a:extLst>
            <a:ext uri="{FF2B5EF4-FFF2-40B4-BE49-F238E27FC236}">
              <a16:creationId xmlns:a16="http://schemas.microsoft.com/office/drawing/2014/main" id="{57EEA965-2D21-4531-92C3-4C6D6F230A04}"/>
            </a:ext>
          </a:extLst>
        </xdr:cNvPr>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a16="http://schemas.microsoft.com/office/drawing/2014/main" id="{3D70A93D-A8EB-4EF0-9C9C-BB9B7E3D78FA}"/>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7" name="【港湾・漁港】&#10;有形固定資産減価償却率グラフ枠">
          <a:extLst>
            <a:ext uri="{FF2B5EF4-FFF2-40B4-BE49-F238E27FC236}">
              <a16:creationId xmlns:a16="http://schemas.microsoft.com/office/drawing/2014/main" id="{90D0D2A4-FF85-4AFB-AEC5-CDB5143637F3}"/>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98" name="直線コネクタ 397">
          <a:extLst>
            <a:ext uri="{FF2B5EF4-FFF2-40B4-BE49-F238E27FC236}">
              <a16:creationId xmlns:a16="http://schemas.microsoft.com/office/drawing/2014/main" id="{10A25C9E-8E2D-49B3-ADB3-423AD919E62F}"/>
            </a:ext>
          </a:extLst>
        </xdr:cNvPr>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99" name="【港湾・漁港】&#10;有形固定資産減価償却率最小値テキスト">
          <a:extLst>
            <a:ext uri="{FF2B5EF4-FFF2-40B4-BE49-F238E27FC236}">
              <a16:creationId xmlns:a16="http://schemas.microsoft.com/office/drawing/2014/main" id="{DEF3A85F-2AC7-4C4A-AC33-C79BF470D09F}"/>
            </a:ext>
          </a:extLst>
        </xdr:cNvPr>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400" name="直線コネクタ 399">
          <a:extLst>
            <a:ext uri="{FF2B5EF4-FFF2-40B4-BE49-F238E27FC236}">
              <a16:creationId xmlns:a16="http://schemas.microsoft.com/office/drawing/2014/main" id="{6D456014-F7CA-4707-852A-EC1330250444}"/>
            </a:ext>
          </a:extLst>
        </xdr:cNvPr>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1" name="【港湾・漁港】&#10;有形固定資産減価償却率最大値テキスト">
          <a:extLst>
            <a:ext uri="{FF2B5EF4-FFF2-40B4-BE49-F238E27FC236}">
              <a16:creationId xmlns:a16="http://schemas.microsoft.com/office/drawing/2014/main" id="{F8162C6E-8E7B-4376-AF95-80D5C529CB1C}"/>
            </a:ext>
          </a:extLst>
        </xdr:cNvPr>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2" name="直線コネクタ 401">
          <a:extLst>
            <a:ext uri="{FF2B5EF4-FFF2-40B4-BE49-F238E27FC236}">
              <a16:creationId xmlns:a16="http://schemas.microsoft.com/office/drawing/2014/main" id="{03A421EB-B37A-4F41-A6BB-8100B117670C}"/>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19066</xdr:rowOff>
    </xdr:from>
    <xdr:ext cx="405111" cy="259045"/>
    <xdr:sp macro="" textlink="">
      <xdr:nvSpPr>
        <xdr:cNvPr id="403" name="【港湾・漁港】&#10;有形固定資産減価償却率平均値テキスト">
          <a:extLst>
            <a:ext uri="{FF2B5EF4-FFF2-40B4-BE49-F238E27FC236}">
              <a16:creationId xmlns:a16="http://schemas.microsoft.com/office/drawing/2014/main" id="{5B36A667-EB8B-4B1E-8573-0D4E87AA6770}"/>
            </a:ext>
          </a:extLst>
        </xdr:cNvPr>
        <xdr:cNvSpPr txBox="1"/>
      </xdr:nvSpPr>
      <xdr:spPr>
        <a:xfrm>
          <a:off x="4673600" y="178498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40639</xdr:rowOff>
    </xdr:from>
    <xdr:to>
      <xdr:col>24</xdr:col>
      <xdr:colOff>114300</xdr:colOff>
      <xdr:row>104</xdr:row>
      <xdr:rowOff>142239</xdr:rowOff>
    </xdr:to>
    <xdr:sp macro="" textlink="">
      <xdr:nvSpPr>
        <xdr:cNvPr id="404" name="フローチャート: 判断 403">
          <a:extLst>
            <a:ext uri="{FF2B5EF4-FFF2-40B4-BE49-F238E27FC236}">
              <a16:creationId xmlns:a16="http://schemas.microsoft.com/office/drawing/2014/main" id="{F37EBE1B-2419-4DA8-9979-2D5BBFC44716}"/>
            </a:ext>
          </a:extLst>
        </xdr:cNvPr>
        <xdr:cNvSpPr/>
      </xdr:nvSpPr>
      <xdr:spPr>
        <a:xfrm>
          <a:off x="4584700" y="1787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2539</xdr:rowOff>
    </xdr:from>
    <xdr:to>
      <xdr:col>20</xdr:col>
      <xdr:colOff>38100</xdr:colOff>
      <xdr:row>104</xdr:row>
      <xdr:rowOff>104139</xdr:rowOff>
    </xdr:to>
    <xdr:sp macro="" textlink="">
      <xdr:nvSpPr>
        <xdr:cNvPr id="405" name="フローチャート: 判断 404">
          <a:extLst>
            <a:ext uri="{FF2B5EF4-FFF2-40B4-BE49-F238E27FC236}">
              <a16:creationId xmlns:a16="http://schemas.microsoft.com/office/drawing/2014/main" id="{9FE1C0CD-11B6-4127-A19C-04FB6697250E}"/>
            </a:ext>
          </a:extLst>
        </xdr:cNvPr>
        <xdr:cNvSpPr/>
      </xdr:nvSpPr>
      <xdr:spPr>
        <a:xfrm>
          <a:off x="3746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144780</xdr:rowOff>
    </xdr:from>
    <xdr:to>
      <xdr:col>15</xdr:col>
      <xdr:colOff>101600</xdr:colOff>
      <xdr:row>104</xdr:row>
      <xdr:rowOff>74930</xdr:rowOff>
    </xdr:to>
    <xdr:sp macro="" textlink="">
      <xdr:nvSpPr>
        <xdr:cNvPr id="406" name="フローチャート: 判断 405">
          <a:extLst>
            <a:ext uri="{FF2B5EF4-FFF2-40B4-BE49-F238E27FC236}">
              <a16:creationId xmlns:a16="http://schemas.microsoft.com/office/drawing/2014/main" id="{047F28C2-E634-4E66-9AFA-F24DF68B8A4D}"/>
            </a:ext>
          </a:extLst>
        </xdr:cNvPr>
        <xdr:cNvSpPr/>
      </xdr:nvSpPr>
      <xdr:spPr>
        <a:xfrm>
          <a:off x="2857500" y="1780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124461</xdr:rowOff>
    </xdr:from>
    <xdr:to>
      <xdr:col>10</xdr:col>
      <xdr:colOff>165100</xdr:colOff>
      <xdr:row>104</xdr:row>
      <xdr:rowOff>54611</xdr:rowOff>
    </xdr:to>
    <xdr:sp macro="" textlink="">
      <xdr:nvSpPr>
        <xdr:cNvPr id="407" name="フローチャート: 判断 406">
          <a:extLst>
            <a:ext uri="{FF2B5EF4-FFF2-40B4-BE49-F238E27FC236}">
              <a16:creationId xmlns:a16="http://schemas.microsoft.com/office/drawing/2014/main" id="{F868D9CF-B355-472D-A098-3E1FFD764CE6}"/>
            </a:ext>
          </a:extLst>
        </xdr:cNvPr>
        <xdr:cNvSpPr/>
      </xdr:nvSpPr>
      <xdr:spPr>
        <a:xfrm>
          <a:off x="19685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127000</xdr:rowOff>
    </xdr:from>
    <xdr:to>
      <xdr:col>6</xdr:col>
      <xdr:colOff>38100</xdr:colOff>
      <xdr:row>104</xdr:row>
      <xdr:rowOff>57150</xdr:rowOff>
    </xdr:to>
    <xdr:sp macro="" textlink="">
      <xdr:nvSpPr>
        <xdr:cNvPr id="408" name="フローチャート: 判断 407">
          <a:extLst>
            <a:ext uri="{FF2B5EF4-FFF2-40B4-BE49-F238E27FC236}">
              <a16:creationId xmlns:a16="http://schemas.microsoft.com/office/drawing/2014/main" id="{B83FA9A2-6873-4261-932D-0D0D884B59EB}"/>
            </a:ext>
          </a:extLst>
        </xdr:cNvPr>
        <xdr:cNvSpPr/>
      </xdr:nvSpPr>
      <xdr:spPr>
        <a:xfrm>
          <a:off x="1079500" y="17786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73BD3AB2-A83A-4F28-A7B0-3D53CFCB7513}"/>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F1FDB9DF-72AC-4BEC-B1B2-DA0EDEEF37DC}"/>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C07219EF-FDB5-413E-8300-68A8EEFDB615}"/>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395811A-04EE-4D41-8D62-9FE23448EE11}"/>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A23AF6C1-5D62-468C-B58D-5D3E1E981423}"/>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103</xdr:row>
      <xdr:rowOff>106680</xdr:rowOff>
    </xdr:from>
    <xdr:to>
      <xdr:col>15</xdr:col>
      <xdr:colOff>101600</xdr:colOff>
      <xdr:row>104</xdr:row>
      <xdr:rowOff>36830</xdr:rowOff>
    </xdr:to>
    <xdr:sp macro="" textlink="">
      <xdr:nvSpPr>
        <xdr:cNvPr id="414" name="楕円 413">
          <a:extLst>
            <a:ext uri="{FF2B5EF4-FFF2-40B4-BE49-F238E27FC236}">
              <a16:creationId xmlns:a16="http://schemas.microsoft.com/office/drawing/2014/main" id="{172E90AC-21D4-4F22-A659-6B380CCA9249}"/>
            </a:ext>
          </a:extLst>
        </xdr:cNvPr>
        <xdr:cNvSpPr/>
      </xdr:nvSpPr>
      <xdr:spPr>
        <a:xfrm>
          <a:off x="2857500" y="1776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87630</xdr:rowOff>
    </xdr:from>
    <xdr:to>
      <xdr:col>10</xdr:col>
      <xdr:colOff>165100</xdr:colOff>
      <xdr:row>104</xdr:row>
      <xdr:rowOff>17780</xdr:rowOff>
    </xdr:to>
    <xdr:sp macro="" textlink="">
      <xdr:nvSpPr>
        <xdr:cNvPr id="415" name="楕円 414">
          <a:extLst>
            <a:ext uri="{FF2B5EF4-FFF2-40B4-BE49-F238E27FC236}">
              <a16:creationId xmlns:a16="http://schemas.microsoft.com/office/drawing/2014/main" id="{B5C8E3C4-B690-46E0-B057-76574F7022C7}"/>
            </a:ext>
          </a:extLst>
        </xdr:cNvPr>
        <xdr:cNvSpPr/>
      </xdr:nvSpPr>
      <xdr:spPr>
        <a:xfrm>
          <a:off x="1968500" y="1774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138430</xdr:rowOff>
    </xdr:from>
    <xdr:to>
      <xdr:col>15</xdr:col>
      <xdr:colOff>50800</xdr:colOff>
      <xdr:row>103</xdr:row>
      <xdr:rowOff>157480</xdr:rowOff>
    </xdr:to>
    <xdr:cxnSp macro="">
      <xdr:nvCxnSpPr>
        <xdr:cNvPr id="416" name="直線コネクタ 415">
          <a:extLst>
            <a:ext uri="{FF2B5EF4-FFF2-40B4-BE49-F238E27FC236}">
              <a16:creationId xmlns:a16="http://schemas.microsoft.com/office/drawing/2014/main" id="{FEAFBABE-3CAD-4BD9-AD41-A38C1835BF45}"/>
            </a:ext>
          </a:extLst>
        </xdr:cNvPr>
        <xdr:cNvCxnSpPr/>
      </xdr:nvCxnSpPr>
      <xdr:spPr>
        <a:xfrm>
          <a:off x="2019300" y="1779778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52070</xdr:rowOff>
    </xdr:from>
    <xdr:to>
      <xdr:col>6</xdr:col>
      <xdr:colOff>38100</xdr:colOff>
      <xdr:row>103</xdr:row>
      <xdr:rowOff>153670</xdr:rowOff>
    </xdr:to>
    <xdr:sp macro="" textlink="">
      <xdr:nvSpPr>
        <xdr:cNvPr id="417" name="楕円 416">
          <a:extLst>
            <a:ext uri="{FF2B5EF4-FFF2-40B4-BE49-F238E27FC236}">
              <a16:creationId xmlns:a16="http://schemas.microsoft.com/office/drawing/2014/main" id="{A69026D8-E3EF-4744-AFFC-8D14B80B8D49}"/>
            </a:ext>
          </a:extLst>
        </xdr:cNvPr>
        <xdr:cNvSpPr/>
      </xdr:nvSpPr>
      <xdr:spPr>
        <a:xfrm>
          <a:off x="1079500" y="1771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102870</xdr:rowOff>
    </xdr:from>
    <xdr:to>
      <xdr:col>10</xdr:col>
      <xdr:colOff>114300</xdr:colOff>
      <xdr:row>103</xdr:row>
      <xdr:rowOff>138430</xdr:rowOff>
    </xdr:to>
    <xdr:cxnSp macro="">
      <xdr:nvCxnSpPr>
        <xdr:cNvPr id="418" name="直線コネクタ 417">
          <a:extLst>
            <a:ext uri="{FF2B5EF4-FFF2-40B4-BE49-F238E27FC236}">
              <a16:creationId xmlns:a16="http://schemas.microsoft.com/office/drawing/2014/main" id="{6DD3017B-6171-4066-AE6C-FA0F12E41B84}"/>
            </a:ext>
          </a:extLst>
        </xdr:cNvPr>
        <xdr:cNvCxnSpPr/>
      </xdr:nvCxnSpPr>
      <xdr:spPr>
        <a:xfrm>
          <a:off x="1130300" y="17762220"/>
          <a:ext cx="88900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120666</xdr:rowOff>
    </xdr:from>
    <xdr:ext cx="405111" cy="259045"/>
    <xdr:sp macro="" textlink="">
      <xdr:nvSpPr>
        <xdr:cNvPr id="419" name="n_1aveValue【港湾・漁港】&#10;有形固定資産減価償却率">
          <a:extLst>
            <a:ext uri="{FF2B5EF4-FFF2-40B4-BE49-F238E27FC236}">
              <a16:creationId xmlns:a16="http://schemas.microsoft.com/office/drawing/2014/main" id="{3A72AFD3-9F9D-4133-82FC-1C7160BFE69F}"/>
            </a:ext>
          </a:extLst>
        </xdr:cNvPr>
        <xdr:cNvSpPr txBox="1"/>
      </xdr:nvSpPr>
      <xdr:spPr>
        <a:xfrm>
          <a:off x="35820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66057</xdr:rowOff>
    </xdr:from>
    <xdr:ext cx="405111" cy="259045"/>
    <xdr:sp macro="" textlink="">
      <xdr:nvSpPr>
        <xdr:cNvPr id="420" name="n_2aveValue【港湾・漁港】&#10;有形固定資産減価償却率">
          <a:extLst>
            <a:ext uri="{FF2B5EF4-FFF2-40B4-BE49-F238E27FC236}">
              <a16:creationId xmlns:a16="http://schemas.microsoft.com/office/drawing/2014/main" id="{98014AE1-B790-4228-B081-7F7907C755FF}"/>
            </a:ext>
          </a:extLst>
        </xdr:cNvPr>
        <xdr:cNvSpPr txBox="1"/>
      </xdr:nvSpPr>
      <xdr:spPr>
        <a:xfrm>
          <a:off x="2705744" y="17896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45738</xdr:rowOff>
    </xdr:from>
    <xdr:ext cx="405111" cy="259045"/>
    <xdr:sp macro="" textlink="">
      <xdr:nvSpPr>
        <xdr:cNvPr id="421" name="n_3aveValue【港湾・漁港】&#10;有形固定資産減価償却率">
          <a:extLst>
            <a:ext uri="{FF2B5EF4-FFF2-40B4-BE49-F238E27FC236}">
              <a16:creationId xmlns:a16="http://schemas.microsoft.com/office/drawing/2014/main" id="{A512FE70-4EC2-4C36-BD93-775ED95A92EC}"/>
            </a:ext>
          </a:extLst>
        </xdr:cNvPr>
        <xdr:cNvSpPr txBox="1"/>
      </xdr:nvSpPr>
      <xdr:spPr>
        <a:xfrm>
          <a:off x="1816744" y="1787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48277</xdr:rowOff>
    </xdr:from>
    <xdr:ext cx="405111" cy="259045"/>
    <xdr:sp macro="" textlink="">
      <xdr:nvSpPr>
        <xdr:cNvPr id="422" name="n_4aveValue【港湾・漁港】&#10;有形固定資産減価償却率">
          <a:extLst>
            <a:ext uri="{FF2B5EF4-FFF2-40B4-BE49-F238E27FC236}">
              <a16:creationId xmlns:a16="http://schemas.microsoft.com/office/drawing/2014/main" id="{CBE1CE0A-3898-42B4-AD29-74A9940AA9F5}"/>
            </a:ext>
          </a:extLst>
        </xdr:cNvPr>
        <xdr:cNvSpPr txBox="1"/>
      </xdr:nvSpPr>
      <xdr:spPr>
        <a:xfrm>
          <a:off x="927744" y="17879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53357</xdr:rowOff>
    </xdr:from>
    <xdr:ext cx="405111" cy="259045"/>
    <xdr:sp macro="" textlink="">
      <xdr:nvSpPr>
        <xdr:cNvPr id="423" name="n_2mainValue【港湾・漁港】&#10;有形固定資産減価償却率">
          <a:extLst>
            <a:ext uri="{FF2B5EF4-FFF2-40B4-BE49-F238E27FC236}">
              <a16:creationId xmlns:a16="http://schemas.microsoft.com/office/drawing/2014/main" id="{21B924CB-A0EC-4A2A-B9EE-67345ABF56BA}"/>
            </a:ext>
          </a:extLst>
        </xdr:cNvPr>
        <xdr:cNvSpPr txBox="1"/>
      </xdr:nvSpPr>
      <xdr:spPr>
        <a:xfrm>
          <a:off x="2705744" y="17541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34307</xdr:rowOff>
    </xdr:from>
    <xdr:ext cx="405111" cy="259045"/>
    <xdr:sp macro="" textlink="">
      <xdr:nvSpPr>
        <xdr:cNvPr id="424" name="n_3mainValue【港湾・漁港】&#10;有形固定資産減価償却率">
          <a:extLst>
            <a:ext uri="{FF2B5EF4-FFF2-40B4-BE49-F238E27FC236}">
              <a16:creationId xmlns:a16="http://schemas.microsoft.com/office/drawing/2014/main" id="{3D86B6EC-C510-40D9-9BC2-539452CEDFE5}"/>
            </a:ext>
          </a:extLst>
        </xdr:cNvPr>
        <xdr:cNvSpPr txBox="1"/>
      </xdr:nvSpPr>
      <xdr:spPr>
        <a:xfrm>
          <a:off x="1816744" y="17522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170197</xdr:rowOff>
    </xdr:from>
    <xdr:ext cx="405111" cy="259045"/>
    <xdr:sp macro="" textlink="">
      <xdr:nvSpPr>
        <xdr:cNvPr id="425" name="n_4mainValue【港湾・漁港】&#10;有形固定資産減価償却率">
          <a:extLst>
            <a:ext uri="{FF2B5EF4-FFF2-40B4-BE49-F238E27FC236}">
              <a16:creationId xmlns:a16="http://schemas.microsoft.com/office/drawing/2014/main" id="{1440DEF9-BD75-4AD4-B994-1D37E5EF691C}"/>
            </a:ext>
          </a:extLst>
        </xdr:cNvPr>
        <xdr:cNvSpPr txBox="1"/>
      </xdr:nvSpPr>
      <xdr:spPr>
        <a:xfrm>
          <a:off x="927744" y="1748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26" name="正方形/長方形 425">
          <a:extLst>
            <a:ext uri="{FF2B5EF4-FFF2-40B4-BE49-F238E27FC236}">
              <a16:creationId xmlns:a16="http://schemas.microsoft.com/office/drawing/2014/main" id="{9AF45E31-505F-4298-83E6-A8EC9196D46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27" name="正方形/長方形 426">
          <a:extLst>
            <a:ext uri="{FF2B5EF4-FFF2-40B4-BE49-F238E27FC236}">
              <a16:creationId xmlns:a16="http://schemas.microsoft.com/office/drawing/2014/main" id="{F55227DF-EAC9-435E-B8E6-35911B474C9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28" name="正方形/長方形 427">
          <a:extLst>
            <a:ext uri="{FF2B5EF4-FFF2-40B4-BE49-F238E27FC236}">
              <a16:creationId xmlns:a16="http://schemas.microsoft.com/office/drawing/2014/main" id="{E0C903D9-705F-4674-B0EA-C35B283906D2}"/>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29" name="正方形/長方形 428">
          <a:extLst>
            <a:ext uri="{FF2B5EF4-FFF2-40B4-BE49-F238E27FC236}">
              <a16:creationId xmlns:a16="http://schemas.microsoft.com/office/drawing/2014/main" id="{29CC8881-4111-4DAF-9E6D-9F1A04AA46E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0" name="正方形/長方形 429">
          <a:extLst>
            <a:ext uri="{FF2B5EF4-FFF2-40B4-BE49-F238E27FC236}">
              <a16:creationId xmlns:a16="http://schemas.microsoft.com/office/drawing/2014/main" id="{1A10C08D-0454-492A-92BF-BF85811B7E9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1" name="正方形/長方形 430">
          <a:extLst>
            <a:ext uri="{FF2B5EF4-FFF2-40B4-BE49-F238E27FC236}">
              <a16:creationId xmlns:a16="http://schemas.microsoft.com/office/drawing/2014/main" id="{82C7747A-9F08-465C-B13C-1E8BB73D395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2" name="正方形/長方形 431">
          <a:extLst>
            <a:ext uri="{FF2B5EF4-FFF2-40B4-BE49-F238E27FC236}">
              <a16:creationId xmlns:a16="http://schemas.microsoft.com/office/drawing/2014/main" id="{E464057B-709E-4A6B-B867-1E421E2FF9D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3" name="正方形/長方形 432">
          <a:extLst>
            <a:ext uri="{FF2B5EF4-FFF2-40B4-BE49-F238E27FC236}">
              <a16:creationId xmlns:a16="http://schemas.microsoft.com/office/drawing/2014/main" id="{7E57ECF1-2C76-4B80-B0CD-18965F148866}"/>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4" name="テキスト ボックス 433">
          <a:extLst>
            <a:ext uri="{FF2B5EF4-FFF2-40B4-BE49-F238E27FC236}">
              <a16:creationId xmlns:a16="http://schemas.microsoft.com/office/drawing/2014/main" id="{A04E54F7-0C90-4533-8CBA-23CF6C4F8383}"/>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5" name="直線コネクタ 434">
          <a:extLst>
            <a:ext uri="{FF2B5EF4-FFF2-40B4-BE49-F238E27FC236}">
              <a16:creationId xmlns:a16="http://schemas.microsoft.com/office/drawing/2014/main" id="{637FE1A7-497B-4789-BD77-DF1144DBBFCB}"/>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36" name="直線コネクタ 435">
          <a:extLst>
            <a:ext uri="{FF2B5EF4-FFF2-40B4-BE49-F238E27FC236}">
              <a16:creationId xmlns:a16="http://schemas.microsoft.com/office/drawing/2014/main" id="{F71A8AC5-E218-42F3-AEC6-D67D3E9E3C8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37" name="テキスト ボックス 436">
          <a:extLst>
            <a:ext uri="{FF2B5EF4-FFF2-40B4-BE49-F238E27FC236}">
              <a16:creationId xmlns:a16="http://schemas.microsoft.com/office/drawing/2014/main" id="{7D08FC39-3391-4E14-B422-5632C3F11681}"/>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38" name="直線コネクタ 437">
          <a:extLst>
            <a:ext uri="{FF2B5EF4-FFF2-40B4-BE49-F238E27FC236}">
              <a16:creationId xmlns:a16="http://schemas.microsoft.com/office/drawing/2014/main" id="{C9CCCFFB-99B2-43E7-95F2-AB2719BFF5FB}"/>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39" name="テキスト ボックス 438">
          <a:extLst>
            <a:ext uri="{FF2B5EF4-FFF2-40B4-BE49-F238E27FC236}">
              <a16:creationId xmlns:a16="http://schemas.microsoft.com/office/drawing/2014/main" id="{FCA4CF91-B583-4D0E-9808-38FF26930B2D}"/>
            </a:ext>
          </a:extLst>
        </xdr:cNvPr>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0" name="直線コネクタ 439">
          <a:extLst>
            <a:ext uri="{FF2B5EF4-FFF2-40B4-BE49-F238E27FC236}">
              <a16:creationId xmlns:a16="http://schemas.microsoft.com/office/drawing/2014/main" id="{E7C0D817-2C73-400D-B414-9F7F61119E23}"/>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41" name="テキスト ボックス 440">
          <a:extLst>
            <a:ext uri="{FF2B5EF4-FFF2-40B4-BE49-F238E27FC236}">
              <a16:creationId xmlns:a16="http://schemas.microsoft.com/office/drawing/2014/main" id="{C926127E-66E9-4D83-92A6-8D699B5C6BD6}"/>
            </a:ext>
          </a:extLst>
        </xdr:cNvPr>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2" name="直線コネクタ 441">
          <a:extLst>
            <a:ext uri="{FF2B5EF4-FFF2-40B4-BE49-F238E27FC236}">
              <a16:creationId xmlns:a16="http://schemas.microsoft.com/office/drawing/2014/main" id="{5DB1868E-6AB0-465B-8B43-A632D12D1523}"/>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43" name="テキスト ボックス 442">
          <a:extLst>
            <a:ext uri="{FF2B5EF4-FFF2-40B4-BE49-F238E27FC236}">
              <a16:creationId xmlns:a16="http://schemas.microsoft.com/office/drawing/2014/main" id="{33CA148C-6CFD-4D2C-8C07-ACC8CE1BD93E}"/>
            </a:ext>
          </a:extLst>
        </xdr:cNvPr>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4" name="直線コネクタ 443">
          <a:extLst>
            <a:ext uri="{FF2B5EF4-FFF2-40B4-BE49-F238E27FC236}">
              <a16:creationId xmlns:a16="http://schemas.microsoft.com/office/drawing/2014/main" id="{C7FD75B4-548C-4CF3-AF57-066251EF9F13}"/>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45" name="テキスト ボックス 444">
          <a:extLst>
            <a:ext uri="{FF2B5EF4-FFF2-40B4-BE49-F238E27FC236}">
              <a16:creationId xmlns:a16="http://schemas.microsoft.com/office/drawing/2014/main" id="{E8A6D783-098A-44B7-B9CB-848677F8F892}"/>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46" name="【港湾・漁港】&#10;一人当たり有形固定資産（償却資産）額グラフ枠">
          <a:extLst>
            <a:ext uri="{FF2B5EF4-FFF2-40B4-BE49-F238E27FC236}">
              <a16:creationId xmlns:a16="http://schemas.microsoft.com/office/drawing/2014/main" id="{080DB170-05E7-40D6-986B-335237AC2B89}"/>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69926</xdr:rowOff>
    </xdr:from>
    <xdr:to>
      <xdr:col>54</xdr:col>
      <xdr:colOff>189865</xdr:colOff>
      <xdr:row>108</xdr:row>
      <xdr:rowOff>76166</xdr:rowOff>
    </xdr:to>
    <xdr:cxnSp macro="">
      <xdr:nvCxnSpPr>
        <xdr:cNvPr id="447" name="直線コネクタ 446">
          <a:extLst>
            <a:ext uri="{FF2B5EF4-FFF2-40B4-BE49-F238E27FC236}">
              <a16:creationId xmlns:a16="http://schemas.microsoft.com/office/drawing/2014/main" id="{D7E3AE3F-1629-41A3-A5DB-61400508EA69}"/>
            </a:ext>
          </a:extLst>
        </xdr:cNvPr>
        <xdr:cNvCxnSpPr/>
      </xdr:nvCxnSpPr>
      <xdr:spPr>
        <a:xfrm flipV="1">
          <a:off x="10476865" y="17214926"/>
          <a:ext cx="0" cy="1377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48" name="【港湾・漁港】&#10;一人当たり有形固定資産（償却資産）額最小値テキスト">
          <a:extLst>
            <a:ext uri="{FF2B5EF4-FFF2-40B4-BE49-F238E27FC236}">
              <a16:creationId xmlns:a16="http://schemas.microsoft.com/office/drawing/2014/main" id="{40045212-928F-486A-B913-908ADB877EA7}"/>
            </a:ext>
          </a:extLst>
        </xdr:cNvPr>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49" name="直線コネクタ 448">
          <a:extLst>
            <a:ext uri="{FF2B5EF4-FFF2-40B4-BE49-F238E27FC236}">
              <a16:creationId xmlns:a16="http://schemas.microsoft.com/office/drawing/2014/main" id="{241F186B-BD68-47F6-8144-2783484B2D16}"/>
            </a:ext>
          </a:extLst>
        </xdr:cNvPr>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16603</xdr:rowOff>
    </xdr:from>
    <xdr:ext cx="690189" cy="259045"/>
    <xdr:sp macro="" textlink="">
      <xdr:nvSpPr>
        <xdr:cNvPr id="450" name="【港湾・漁港】&#10;一人当たり有形固定資産（償却資産）額最大値テキスト">
          <a:extLst>
            <a:ext uri="{FF2B5EF4-FFF2-40B4-BE49-F238E27FC236}">
              <a16:creationId xmlns:a16="http://schemas.microsoft.com/office/drawing/2014/main" id="{87BEE7C7-34EE-4F76-AF15-F91AA700F2C5}"/>
            </a:ext>
          </a:extLst>
        </xdr:cNvPr>
        <xdr:cNvSpPr txBox="1"/>
      </xdr:nvSpPr>
      <xdr:spPr>
        <a:xfrm>
          <a:off x="10515600" y="169901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3,013,722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69926</xdr:rowOff>
    </xdr:from>
    <xdr:to>
      <xdr:col>55</xdr:col>
      <xdr:colOff>88900</xdr:colOff>
      <xdr:row>100</xdr:row>
      <xdr:rowOff>69926</xdr:rowOff>
    </xdr:to>
    <xdr:cxnSp macro="">
      <xdr:nvCxnSpPr>
        <xdr:cNvPr id="451" name="直線コネクタ 450">
          <a:extLst>
            <a:ext uri="{FF2B5EF4-FFF2-40B4-BE49-F238E27FC236}">
              <a16:creationId xmlns:a16="http://schemas.microsoft.com/office/drawing/2014/main" id="{A6D30641-8C5C-4FF0-AEBA-72C002D36506}"/>
            </a:ext>
          </a:extLst>
        </xdr:cNvPr>
        <xdr:cNvCxnSpPr/>
      </xdr:nvCxnSpPr>
      <xdr:spPr>
        <a:xfrm>
          <a:off x="10388600" y="17214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156365</xdr:rowOff>
    </xdr:from>
    <xdr:ext cx="599010" cy="259045"/>
    <xdr:sp macro="" textlink="">
      <xdr:nvSpPr>
        <xdr:cNvPr id="452" name="【港湾・漁港】&#10;一人当たり有形固定資産（償却資産）額平均値テキスト">
          <a:extLst>
            <a:ext uri="{FF2B5EF4-FFF2-40B4-BE49-F238E27FC236}">
              <a16:creationId xmlns:a16="http://schemas.microsoft.com/office/drawing/2014/main" id="{87F8EA6D-876A-4380-8F28-100385AC829F}"/>
            </a:ext>
          </a:extLst>
        </xdr:cNvPr>
        <xdr:cNvSpPr txBox="1"/>
      </xdr:nvSpPr>
      <xdr:spPr>
        <a:xfrm>
          <a:off x="10515600" y="183300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416,366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6488</xdr:rowOff>
    </xdr:from>
    <xdr:to>
      <xdr:col>55</xdr:col>
      <xdr:colOff>50800</xdr:colOff>
      <xdr:row>107</xdr:row>
      <xdr:rowOff>108088</xdr:rowOff>
    </xdr:to>
    <xdr:sp macro="" textlink="">
      <xdr:nvSpPr>
        <xdr:cNvPr id="453" name="フローチャート: 判断 452">
          <a:extLst>
            <a:ext uri="{FF2B5EF4-FFF2-40B4-BE49-F238E27FC236}">
              <a16:creationId xmlns:a16="http://schemas.microsoft.com/office/drawing/2014/main" id="{B137C6A0-F4AE-4D00-97B2-6B8BF2DAB4B3}"/>
            </a:ext>
          </a:extLst>
        </xdr:cNvPr>
        <xdr:cNvSpPr/>
      </xdr:nvSpPr>
      <xdr:spPr>
        <a:xfrm>
          <a:off x="10426700" y="183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42249</xdr:rowOff>
    </xdr:from>
    <xdr:to>
      <xdr:col>50</xdr:col>
      <xdr:colOff>165100</xdr:colOff>
      <xdr:row>107</xdr:row>
      <xdr:rowOff>143849</xdr:rowOff>
    </xdr:to>
    <xdr:sp macro="" textlink="">
      <xdr:nvSpPr>
        <xdr:cNvPr id="454" name="フローチャート: 判断 453">
          <a:extLst>
            <a:ext uri="{FF2B5EF4-FFF2-40B4-BE49-F238E27FC236}">
              <a16:creationId xmlns:a16="http://schemas.microsoft.com/office/drawing/2014/main" id="{DEB4505F-F469-4840-8459-B0D09E3FD16E}"/>
            </a:ext>
          </a:extLst>
        </xdr:cNvPr>
        <xdr:cNvSpPr/>
      </xdr:nvSpPr>
      <xdr:spPr>
        <a:xfrm>
          <a:off x="9588500" y="18387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47782</xdr:rowOff>
    </xdr:from>
    <xdr:to>
      <xdr:col>46</xdr:col>
      <xdr:colOff>38100</xdr:colOff>
      <xdr:row>107</xdr:row>
      <xdr:rowOff>149382</xdr:rowOff>
    </xdr:to>
    <xdr:sp macro="" textlink="">
      <xdr:nvSpPr>
        <xdr:cNvPr id="455" name="フローチャート: 判断 454">
          <a:extLst>
            <a:ext uri="{FF2B5EF4-FFF2-40B4-BE49-F238E27FC236}">
              <a16:creationId xmlns:a16="http://schemas.microsoft.com/office/drawing/2014/main" id="{69971DA5-072F-4650-970D-2E9BB7AB327B}"/>
            </a:ext>
          </a:extLst>
        </xdr:cNvPr>
        <xdr:cNvSpPr/>
      </xdr:nvSpPr>
      <xdr:spPr>
        <a:xfrm>
          <a:off x="8699500" y="1839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33503</xdr:rowOff>
    </xdr:from>
    <xdr:to>
      <xdr:col>41</xdr:col>
      <xdr:colOff>101600</xdr:colOff>
      <xdr:row>107</xdr:row>
      <xdr:rowOff>135103</xdr:rowOff>
    </xdr:to>
    <xdr:sp macro="" textlink="">
      <xdr:nvSpPr>
        <xdr:cNvPr id="456" name="フローチャート: 判断 455">
          <a:extLst>
            <a:ext uri="{FF2B5EF4-FFF2-40B4-BE49-F238E27FC236}">
              <a16:creationId xmlns:a16="http://schemas.microsoft.com/office/drawing/2014/main" id="{F2005976-DE72-41C5-A670-785DD79B9E6A}"/>
            </a:ext>
          </a:extLst>
        </xdr:cNvPr>
        <xdr:cNvSpPr/>
      </xdr:nvSpPr>
      <xdr:spPr>
        <a:xfrm>
          <a:off x="7810500" y="18378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51223</xdr:rowOff>
    </xdr:from>
    <xdr:to>
      <xdr:col>36</xdr:col>
      <xdr:colOff>165100</xdr:colOff>
      <xdr:row>107</xdr:row>
      <xdr:rowOff>152823</xdr:rowOff>
    </xdr:to>
    <xdr:sp macro="" textlink="">
      <xdr:nvSpPr>
        <xdr:cNvPr id="457" name="フローチャート: 判断 456">
          <a:extLst>
            <a:ext uri="{FF2B5EF4-FFF2-40B4-BE49-F238E27FC236}">
              <a16:creationId xmlns:a16="http://schemas.microsoft.com/office/drawing/2014/main" id="{FD076E15-3ED1-445D-9807-B2E41779C51A}"/>
            </a:ext>
          </a:extLst>
        </xdr:cNvPr>
        <xdr:cNvSpPr/>
      </xdr:nvSpPr>
      <xdr:spPr>
        <a:xfrm>
          <a:off x="6921500" y="1839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58" name="テキスト ボックス 457">
          <a:extLst>
            <a:ext uri="{FF2B5EF4-FFF2-40B4-BE49-F238E27FC236}">
              <a16:creationId xmlns:a16="http://schemas.microsoft.com/office/drawing/2014/main" id="{58D0DAEF-DFA7-4803-9DB7-EDD2104030B1}"/>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59" name="テキスト ボックス 458">
          <a:extLst>
            <a:ext uri="{FF2B5EF4-FFF2-40B4-BE49-F238E27FC236}">
              <a16:creationId xmlns:a16="http://schemas.microsoft.com/office/drawing/2014/main" id="{99E1F68B-F3BB-4DBC-A7AE-635F29EE99A1}"/>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0" name="テキスト ボックス 459">
          <a:extLst>
            <a:ext uri="{FF2B5EF4-FFF2-40B4-BE49-F238E27FC236}">
              <a16:creationId xmlns:a16="http://schemas.microsoft.com/office/drawing/2014/main" id="{9FB5A8EE-9598-4B01-8B40-8ADB50F9C404}"/>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1" name="テキスト ボックス 460">
          <a:extLst>
            <a:ext uri="{FF2B5EF4-FFF2-40B4-BE49-F238E27FC236}">
              <a16:creationId xmlns:a16="http://schemas.microsoft.com/office/drawing/2014/main" id="{653356F6-3AC0-4169-9FBA-C1652236D93E}"/>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1FB9932F-D188-45CF-8CD5-90220D00CE06}"/>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108</xdr:row>
      <xdr:rowOff>23434</xdr:rowOff>
    </xdr:from>
    <xdr:to>
      <xdr:col>46</xdr:col>
      <xdr:colOff>38100</xdr:colOff>
      <xdr:row>108</xdr:row>
      <xdr:rowOff>125034</xdr:rowOff>
    </xdr:to>
    <xdr:sp macro="" textlink="">
      <xdr:nvSpPr>
        <xdr:cNvPr id="463" name="楕円 462">
          <a:extLst>
            <a:ext uri="{FF2B5EF4-FFF2-40B4-BE49-F238E27FC236}">
              <a16:creationId xmlns:a16="http://schemas.microsoft.com/office/drawing/2014/main" id="{32B7B8C8-18F0-420A-8913-3C3E78A488AE}"/>
            </a:ext>
          </a:extLst>
        </xdr:cNvPr>
        <xdr:cNvSpPr/>
      </xdr:nvSpPr>
      <xdr:spPr>
        <a:xfrm>
          <a:off x="8699500" y="1854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23507</xdr:rowOff>
    </xdr:from>
    <xdr:to>
      <xdr:col>41</xdr:col>
      <xdr:colOff>101600</xdr:colOff>
      <xdr:row>108</xdr:row>
      <xdr:rowOff>125107</xdr:rowOff>
    </xdr:to>
    <xdr:sp macro="" textlink="">
      <xdr:nvSpPr>
        <xdr:cNvPr id="464" name="楕円 463">
          <a:extLst>
            <a:ext uri="{FF2B5EF4-FFF2-40B4-BE49-F238E27FC236}">
              <a16:creationId xmlns:a16="http://schemas.microsoft.com/office/drawing/2014/main" id="{103C1FA1-7598-4B8C-AD74-7B5BC0ADD1F4}"/>
            </a:ext>
          </a:extLst>
        </xdr:cNvPr>
        <xdr:cNvSpPr/>
      </xdr:nvSpPr>
      <xdr:spPr>
        <a:xfrm>
          <a:off x="7810500" y="1854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74234</xdr:rowOff>
    </xdr:from>
    <xdr:to>
      <xdr:col>45</xdr:col>
      <xdr:colOff>177800</xdr:colOff>
      <xdr:row>108</xdr:row>
      <xdr:rowOff>74307</xdr:rowOff>
    </xdr:to>
    <xdr:cxnSp macro="">
      <xdr:nvCxnSpPr>
        <xdr:cNvPr id="465" name="直線コネクタ 464">
          <a:extLst>
            <a:ext uri="{FF2B5EF4-FFF2-40B4-BE49-F238E27FC236}">
              <a16:creationId xmlns:a16="http://schemas.microsoft.com/office/drawing/2014/main" id="{C2BFF327-5D78-48B6-8BEB-CEBBE0E86901}"/>
            </a:ext>
          </a:extLst>
        </xdr:cNvPr>
        <xdr:cNvCxnSpPr/>
      </xdr:nvCxnSpPr>
      <xdr:spPr>
        <a:xfrm flipV="1">
          <a:off x="7861300" y="18590834"/>
          <a:ext cx="889000" cy="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23538</xdr:rowOff>
    </xdr:from>
    <xdr:to>
      <xdr:col>36</xdr:col>
      <xdr:colOff>165100</xdr:colOff>
      <xdr:row>108</xdr:row>
      <xdr:rowOff>125138</xdr:rowOff>
    </xdr:to>
    <xdr:sp macro="" textlink="">
      <xdr:nvSpPr>
        <xdr:cNvPr id="466" name="楕円 465">
          <a:extLst>
            <a:ext uri="{FF2B5EF4-FFF2-40B4-BE49-F238E27FC236}">
              <a16:creationId xmlns:a16="http://schemas.microsoft.com/office/drawing/2014/main" id="{F7E09386-8888-42B8-B7A3-A0C66860CC20}"/>
            </a:ext>
          </a:extLst>
        </xdr:cNvPr>
        <xdr:cNvSpPr/>
      </xdr:nvSpPr>
      <xdr:spPr>
        <a:xfrm>
          <a:off x="6921500" y="1854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74307</xdr:rowOff>
    </xdr:from>
    <xdr:to>
      <xdr:col>41</xdr:col>
      <xdr:colOff>50800</xdr:colOff>
      <xdr:row>108</xdr:row>
      <xdr:rowOff>74338</xdr:rowOff>
    </xdr:to>
    <xdr:cxnSp macro="">
      <xdr:nvCxnSpPr>
        <xdr:cNvPr id="467" name="直線コネクタ 466">
          <a:extLst>
            <a:ext uri="{FF2B5EF4-FFF2-40B4-BE49-F238E27FC236}">
              <a16:creationId xmlns:a16="http://schemas.microsoft.com/office/drawing/2014/main" id="{3AC3E405-6174-46AF-BFA2-DC277BB269B2}"/>
            </a:ext>
          </a:extLst>
        </xdr:cNvPr>
        <xdr:cNvCxnSpPr/>
      </xdr:nvCxnSpPr>
      <xdr:spPr>
        <a:xfrm flipV="1">
          <a:off x="6972300" y="18590907"/>
          <a:ext cx="889000" cy="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160376</xdr:rowOff>
    </xdr:from>
    <xdr:ext cx="599010" cy="259045"/>
    <xdr:sp macro="" textlink="">
      <xdr:nvSpPr>
        <xdr:cNvPr id="468" name="n_1aveValue【港湾・漁港】&#10;一人当たり有形固定資産（償却資産）額">
          <a:extLst>
            <a:ext uri="{FF2B5EF4-FFF2-40B4-BE49-F238E27FC236}">
              <a16:creationId xmlns:a16="http://schemas.microsoft.com/office/drawing/2014/main" id="{EABA8B5E-CFC0-4FCC-A7DE-61DB86EA3828}"/>
            </a:ext>
          </a:extLst>
        </xdr:cNvPr>
        <xdr:cNvSpPr txBox="1"/>
      </xdr:nvSpPr>
      <xdr:spPr>
        <a:xfrm>
          <a:off x="9327095" y="18162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165909</xdr:rowOff>
    </xdr:from>
    <xdr:ext cx="599010" cy="259045"/>
    <xdr:sp macro="" textlink="">
      <xdr:nvSpPr>
        <xdr:cNvPr id="469" name="n_2aveValue【港湾・漁港】&#10;一人当たり有形固定資産（償却資産）額">
          <a:extLst>
            <a:ext uri="{FF2B5EF4-FFF2-40B4-BE49-F238E27FC236}">
              <a16:creationId xmlns:a16="http://schemas.microsoft.com/office/drawing/2014/main" id="{4FCC0DCB-B494-49D3-BF34-572825C2C1C9}"/>
            </a:ext>
          </a:extLst>
        </xdr:cNvPr>
        <xdr:cNvSpPr txBox="1"/>
      </xdr:nvSpPr>
      <xdr:spPr>
        <a:xfrm>
          <a:off x="8450795" y="18168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151630</xdr:rowOff>
    </xdr:from>
    <xdr:ext cx="599010" cy="259045"/>
    <xdr:sp macro="" textlink="">
      <xdr:nvSpPr>
        <xdr:cNvPr id="470" name="n_3aveValue【港湾・漁港】&#10;一人当たり有形固定資産（償却資産）額">
          <a:extLst>
            <a:ext uri="{FF2B5EF4-FFF2-40B4-BE49-F238E27FC236}">
              <a16:creationId xmlns:a16="http://schemas.microsoft.com/office/drawing/2014/main" id="{EBBCCF37-6D5E-4227-AFFE-524D77ADA04E}"/>
            </a:ext>
          </a:extLst>
        </xdr:cNvPr>
        <xdr:cNvSpPr txBox="1"/>
      </xdr:nvSpPr>
      <xdr:spPr>
        <a:xfrm>
          <a:off x="7561795" y="18153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169350</xdr:rowOff>
    </xdr:from>
    <xdr:ext cx="599010" cy="259045"/>
    <xdr:sp macro="" textlink="">
      <xdr:nvSpPr>
        <xdr:cNvPr id="471" name="n_4aveValue【港湾・漁港】&#10;一人当たり有形固定資産（償却資産）額">
          <a:extLst>
            <a:ext uri="{FF2B5EF4-FFF2-40B4-BE49-F238E27FC236}">
              <a16:creationId xmlns:a16="http://schemas.microsoft.com/office/drawing/2014/main" id="{25D7BFE5-DB24-485E-9338-D56C2DCF2C51}"/>
            </a:ext>
          </a:extLst>
        </xdr:cNvPr>
        <xdr:cNvSpPr txBox="1"/>
      </xdr:nvSpPr>
      <xdr:spPr>
        <a:xfrm>
          <a:off x="6672795" y="18171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108</xdr:row>
      <xdr:rowOff>116161</xdr:rowOff>
    </xdr:from>
    <xdr:ext cx="469744" cy="259045"/>
    <xdr:sp macro="" textlink="">
      <xdr:nvSpPr>
        <xdr:cNvPr id="472" name="n_2mainValue【港湾・漁港】&#10;一人当たり有形固定資産（償却資産）額">
          <a:extLst>
            <a:ext uri="{FF2B5EF4-FFF2-40B4-BE49-F238E27FC236}">
              <a16:creationId xmlns:a16="http://schemas.microsoft.com/office/drawing/2014/main" id="{34AAC7D9-9182-4FED-8C5A-0F60E4D8D080}"/>
            </a:ext>
          </a:extLst>
        </xdr:cNvPr>
        <xdr:cNvSpPr txBox="1"/>
      </xdr:nvSpPr>
      <xdr:spPr>
        <a:xfrm>
          <a:off x="8515428" y="18632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108</xdr:row>
      <xdr:rowOff>116234</xdr:rowOff>
    </xdr:from>
    <xdr:ext cx="469744" cy="259045"/>
    <xdr:sp macro="" textlink="">
      <xdr:nvSpPr>
        <xdr:cNvPr id="473" name="n_3mainValue【港湾・漁港】&#10;一人当たり有形固定資産（償却資産）額">
          <a:extLst>
            <a:ext uri="{FF2B5EF4-FFF2-40B4-BE49-F238E27FC236}">
              <a16:creationId xmlns:a16="http://schemas.microsoft.com/office/drawing/2014/main" id="{D3F25015-F68E-4751-B13B-D20C5FD02687}"/>
            </a:ext>
          </a:extLst>
        </xdr:cNvPr>
        <xdr:cNvSpPr txBox="1"/>
      </xdr:nvSpPr>
      <xdr:spPr>
        <a:xfrm>
          <a:off x="7626428" y="18632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108</xdr:row>
      <xdr:rowOff>116265</xdr:rowOff>
    </xdr:from>
    <xdr:ext cx="469744" cy="259045"/>
    <xdr:sp macro="" textlink="">
      <xdr:nvSpPr>
        <xdr:cNvPr id="474" name="n_4mainValue【港湾・漁港】&#10;一人当たり有形固定資産（償却資産）額">
          <a:extLst>
            <a:ext uri="{FF2B5EF4-FFF2-40B4-BE49-F238E27FC236}">
              <a16:creationId xmlns:a16="http://schemas.microsoft.com/office/drawing/2014/main" id="{7802E078-9F0F-44A5-9561-1C03D758BB61}"/>
            </a:ext>
          </a:extLst>
        </xdr:cNvPr>
        <xdr:cNvSpPr txBox="1"/>
      </xdr:nvSpPr>
      <xdr:spPr>
        <a:xfrm>
          <a:off x="6737428" y="18632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75" name="正方形/長方形 474">
          <a:extLst>
            <a:ext uri="{FF2B5EF4-FFF2-40B4-BE49-F238E27FC236}">
              <a16:creationId xmlns:a16="http://schemas.microsoft.com/office/drawing/2014/main" id="{B1ED05BB-9CE4-490D-9C4F-CF3230FB2A5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76" name="正方形/長方形 475">
          <a:extLst>
            <a:ext uri="{FF2B5EF4-FFF2-40B4-BE49-F238E27FC236}">
              <a16:creationId xmlns:a16="http://schemas.microsoft.com/office/drawing/2014/main" id="{AF5F56BC-6DE5-44B0-A769-6C0540CEFC0C}"/>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77" name="正方形/長方形 476">
          <a:extLst>
            <a:ext uri="{FF2B5EF4-FFF2-40B4-BE49-F238E27FC236}">
              <a16:creationId xmlns:a16="http://schemas.microsoft.com/office/drawing/2014/main" id="{64DDAE8C-4A44-4008-81BF-78D152B0BA0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8" name="正方形/長方形 477">
          <a:extLst>
            <a:ext uri="{FF2B5EF4-FFF2-40B4-BE49-F238E27FC236}">
              <a16:creationId xmlns:a16="http://schemas.microsoft.com/office/drawing/2014/main" id="{8465ECC3-D3BA-4402-862C-7B1DB2D1BF3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9" name="正方形/長方形 478">
          <a:extLst>
            <a:ext uri="{FF2B5EF4-FFF2-40B4-BE49-F238E27FC236}">
              <a16:creationId xmlns:a16="http://schemas.microsoft.com/office/drawing/2014/main" id="{7A4D9082-6FDD-4956-9418-2E51DB48E86F}"/>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80" name="正方形/長方形 479">
          <a:extLst>
            <a:ext uri="{FF2B5EF4-FFF2-40B4-BE49-F238E27FC236}">
              <a16:creationId xmlns:a16="http://schemas.microsoft.com/office/drawing/2014/main" id="{8FCDF55C-F6C8-434C-B232-E2E3B5954AB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81" name="正方形/長方形 480">
          <a:extLst>
            <a:ext uri="{FF2B5EF4-FFF2-40B4-BE49-F238E27FC236}">
              <a16:creationId xmlns:a16="http://schemas.microsoft.com/office/drawing/2014/main" id="{A74CB8F6-F74F-4EDE-B982-31C5ED32E0B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82" name="正方形/長方形 481">
          <a:extLst>
            <a:ext uri="{FF2B5EF4-FFF2-40B4-BE49-F238E27FC236}">
              <a16:creationId xmlns:a16="http://schemas.microsoft.com/office/drawing/2014/main" id="{EC0DFDC9-7450-4BD9-9058-372C7AB0003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83" name="テキスト ボックス 482">
          <a:extLst>
            <a:ext uri="{FF2B5EF4-FFF2-40B4-BE49-F238E27FC236}">
              <a16:creationId xmlns:a16="http://schemas.microsoft.com/office/drawing/2014/main" id="{A5AEFDA6-45C9-4020-B773-2831F005697E}"/>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84" name="直線コネクタ 483">
          <a:extLst>
            <a:ext uri="{FF2B5EF4-FFF2-40B4-BE49-F238E27FC236}">
              <a16:creationId xmlns:a16="http://schemas.microsoft.com/office/drawing/2014/main" id="{1209B800-1017-47E6-A6D7-DE621DA1BB4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85" name="テキスト ボックス 484">
          <a:extLst>
            <a:ext uri="{FF2B5EF4-FFF2-40B4-BE49-F238E27FC236}">
              <a16:creationId xmlns:a16="http://schemas.microsoft.com/office/drawing/2014/main" id="{37CC0FD0-FD52-4310-B91D-FC1FB67BFB7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86" name="直線コネクタ 485">
          <a:extLst>
            <a:ext uri="{FF2B5EF4-FFF2-40B4-BE49-F238E27FC236}">
              <a16:creationId xmlns:a16="http://schemas.microsoft.com/office/drawing/2014/main" id="{C96699EB-B277-40D0-BD7D-56CAE4EAF337}"/>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87" name="テキスト ボックス 486">
          <a:extLst>
            <a:ext uri="{FF2B5EF4-FFF2-40B4-BE49-F238E27FC236}">
              <a16:creationId xmlns:a16="http://schemas.microsoft.com/office/drawing/2014/main" id="{82B86BF8-B789-4160-B182-681AE3577362}"/>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88" name="直線コネクタ 487">
          <a:extLst>
            <a:ext uri="{FF2B5EF4-FFF2-40B4-BE49-F238E27FC236}">
              <a16:creationId xmlns:a16="http://schemas.microsoft.com/office/drawing/2014/main" id="{3CE3CCFF-6FE0-4939-AF9B-60B402771EBA}"/>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89" name="テキスト ボックス 488">
          <a:extLst>
            <a:ext uri="{FF2B5EF4-FFF2-40B4-BE49-F238E27FC236}">
              <a16:creationId xmlns:a16="http://schemas.microsoft.com/office/drawing/2014/main" id="{11AF86D6-CE85-4186-A417-3217AF448D5A}"/>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90" name="直線コネクタ 489">
          <a:extLst>
            <a:ext uri="{FF2B5EF4-FFF2-40B4-BE49-F238E27FC236}">
              <a16:creationId xmlns:a16="http://schemas.microsoft.com/office/drawing/2014/main" id="{39B99020-3A24-4ED1-B8AC-0AAD24CC11FE}"/>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91" name="テキスト ボックス 490">
          <a:extLst>
            <a:ext uri="{FF2B5EF4-FFF2-40B4-BE49-F238E27FC236}">
              <a16:creationId xmlns:a16="http://schemas.microsoft.com/office/drawing/2014/main" id="{2D2917DA-15F2-486E-BAFC-5F000A8137E8}"/>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92" name="直線コネクタ 491">
          <a:extLst>
            <a:ext uri="{FF2B5EF4-FFF2-40B4-BE49-F238E27FC236}">
              <a16:creationId xmlns:a16="http://schemas.microsoft.com/office/drawing/2014/main" id="{8748A150-FE2B-4E9F-ACD9-4BB3D3E7D645}"/>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93" name="テキスト ボックス 492">
          <a:extLst>
            <a:ext uri="{FF2B5EF4-FFF2-40B4-BE49-F238E27FC236}">
              <a16:creationId xmlns:a16="http://schemas.microsoft.com/office/drawing/2014/main" id="{C190C411-9CA1-468F-90C2-1EA7BDF5E8E7}"/>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94" name="直線コネクタ 493">
          <a:extLst>
            <a:ext uri="{FF2B5EF4-FFF2-40B4-BE49-F238E27FC236}">
              <a16:creationId xmlns:a16="http://schemas.microsoft.com/office/drawing/2014/main" id="{1CD9D4EB-8809-45FC-A07B-0CF4BD9614D1}"/>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95" name="テキスト ボックス 494">
          <a:extLst>
            <a:ext uri="{FF2B5EF4-FFF2-40B4-BE49-F238E27FC236}">
              <a16:creationId xmlns:a16="http://schemas.microsoft.com/office/drawing/2014/main" id="{E170C832-D44F-48E4-B59E-619FFBF91FFC}"/>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96" name="直線コネクタ 495">
          <a:extLst>
            <a:ext uri="{FF2B5EF4-FFF2-40B4-BE49-F238E27FC236}">
              <a16:creationId xmlns:a16="http://schemas.microsoft.com/office/drawing/2014/main" id="{0C0D5A1D-B919-4823-8865-41B21AFD37D3}"/>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認定こども園・幼稚園・保育所】&#10;有形固定資産減価償却率グラフ枠">
          <a:extLst>
            <a:ext uri="{FF2B5EF4-FFF2-40B4-BE49-F238E27FC236}">
              <a16:creationId xmlns:a16="http://schemas.microsoft.com/office/drawing/2014/main" id="{C9414F3B-1508-4A92-9005-8CB03774B5A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98" name="直線コネクタ 497">
          <a:extLst>
            <a:ext uri="{FF2B5EF4-FFF2-40B4-BE49-F238E27FC236}">
              <a16:creationId xmlns:a16="http://schemas.microsoft.com/office/drawing/2014/main" id="{8F8D9BC0-7E8C-46A2-AC87-642BEDC150B9}"/>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99" name="【認定こども園・幼稚園・保育所】&#10;有形固定資産減価償却率最小値テキスト">
          <a:extLst>
            <a:ext uri="{FF2B5EF4-FFF2-40B4-BE49-F238E27FC236}">
              <a16:creationId xmlns:a16="http://schemas.microsoft.com/office/drawing/2014/main" id="{1ED4B65C-2C43-4988-A9FD-AAE5BBF48539}"/>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500" name="直線コネクタ 499">
          <a:extLst>
            <a:ext uri="{FF2B5EF4-FFF2-40B4-BE49-F238E27FC236}">
              <a16:creationId xmlns:a16="http://schemas.microsoft.com/office/drawing/2014/main" id="{CA13AAD7-117B-488D-93D9-F52CBDB74424}"/>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501" name="【認定こども園・幼稚園・保育所】&#10;有形固定資産減価償却率最大値テキスト">
          <a:extLst>
            <a:ext uri="{FF2B5EF4-FFF2-40B4-BE49-F238E27FC236}">
              <a16:creationId xmlns:a16="http://schemas.microsoft.com/office/drawing/2014/main" id="{35FB6639-8D24-4CC3-B88D-BFC06B653DC5}"/>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02" name="直線コネクタ 501">
          <a:extLst>
            <a:ext uri="{FF2B5EF4-FFF2-40B4-BE49-F238E27FC236}">
              <a16:creationId xmlns:a16="http://schemas.microsoft.com/office/drawing/2014/main" id="{D69E839F-EBB5-444B-AB5A-AF24629BC3B5}"/>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7637</xdr:rowOff>
    </xdr:from>
    <xdr:ext cx="405111" cy="259045"/>
    <xdr:sp macro="" textlink="">
      <xdr:nvSpPr>
        <xdr:cNvPr id="503" name="【認定こども園・幼稚園・保育所】&#10;有形固定資産減価償却率平均値テキスト">
          <a:extLst>
            <a:ext uri="{FF2B5EF4-FFF2-40B4-BE49-F238E27FC236}">
              <a16:creationId xmlns:a16="http://schemas.microsoft.com/office/drawing/2014/main" id="{D1FDB5AD-CBFF-49CF-B5F7-D2CDA0D0FAEF}"/>
            </a:ext>
          </a:extLst>
        </xdr:cNvPr>
        <xdr:cNvSpPr txBox="1"/>
      </xdr:nvSpPr>
      <xdr:spPr>
        <a:xfrm>
          <a:off x="16357600" y="6351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29210</xdr:rowOff>
    </xdr:from>
    <xdr:to>
      <xdr:col>85</xdr:col>
      <xdr:colOff>177800</xdr:colOff>
      <xdr:row>37</xdr:row>
      <xdr:rowOff>130810</xdr:rowOff>
    </xdr:to>
    <xdr:sp macro="" textlink="">
      <xdr:nvSpPr>
        <xdr:cNvPr id="504" name="フローチャート: 判断 503">
          <a:extLst>
            <a:ext uri="{FF2B5EF4-FFF2-40B4-BE49-F238E27FC236}">
              <a16:creationId xmlns:a16="http://schemas.microsoft.com/office/drawing/2014/main" id="{3AF25B5E-E52A-4333-8D8A-A2621CA1B6EB}"/>
            </a:ext>
          </a:extLst>
        </xdr:cNvPr>
        <xdr:cNvSpPr/>
      </xdr:nvSpPr>
      <xdr:spPr>
        <a:xfrm>
          <a:off x="1626870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64770</xdr:rowOff>
    </xdr:from>
    <xdr:to>
      <xdr:col>81</xdr:col>
      <xdr:colOff>101600</xdr:colOff>
      <xdr:row>37</xdr:row>
      <xdr:rowOff>166370</xdr:rowOff>
    </xdr:to>
    <xdr:sp macro="" textlink="">
      <xdr:nvSpPr>
        <xdr:cNvPr id="505" name="フローチャート: 判断 504">
          <a:extLst>
            <a:ext uri="{FF2B5EF4-FFF2-40B4-BE49-F238E27FC236}">
              <a16:creationId xmlns:a16="http://schemas.microsoft.com/office/drawing/2014/main" id="{F6E87694-09A1-42DA-BAD4-3D86C3E30173}"/>
            </a:ext>
          </a:extLst>
        </xdr:cNvPr>
        <xdr:cNvSpPr/>
      </xdr:nvSpPr>
      <xdr:spPr>
        <a:xfrm>
          <a:off x="154305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60960</xdr:rowOff>
    </xdr:from>
    <xdr:to>
      <xdr:col>76</xdr:col>
      <xdr:colOff>165100</xdr:colOff>
      <xdr:row>37</xdr:row>
      <xdr:rowOff>162560</xdr:rowOff>
    </xdr:to>
    <xdr:sp macro="" textlink="">
      <xdr:nvSpPr>
        <xdr:cNvPr id="506" name="フローチャート: 判断 505">
          <a:extLst>
            <a:ext uri="{FF2B5EF4-FFF2-40B4-BE49-F238E27FC236}">
              <a16:creationId xmlns:a16="http://schemas.microsoft.com/office/drawing/2014/main" id="{9655927B-FFF8-43CC-9011-7CD8E2EA1185}"/>
            </a:ext>
          </a:extLst>
        </xdr:cNvPr>
        <xdr:cNvSpPr/>
      </xdr:nvSpPr>
      <xdr:spPr>
        <a:xfrm>
          <a:off x="14541500" y="640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38100</xdr:rowOff>
    </xdr:from>
    <xdr:to>
      <xdr:col>72</xdr:col>
      <xdr:colOff>38100</xdr:colOff>
      <xdr:row>37</xdr:row>
      <xdr:rowOff>139700</xdr:rowOff>
    </xdr:to>
    <xdr:sp macro="" textlink="">
      <xdr:nvSpPr>
        <xdr:cNvPr id="507" name="フローチャート: 判断 506">
          <a:extLst>
            <a:ext uri="{FF2B5EF4-FFF2-40B4-BE49-F238E27FC236}">
              <a16:creationId xmlns:a16="http://schemas.microsoft.com/office/drawing/2014/main" id="{C8C12839-8561-4EAC-8A0E-045F7E0E6A2D}"/>
            </a:ext>
          </a:extLst>
        </xdr:cNvPr>
        <xdr:cNvSpPr/>
      </xdr:nvSpPr>
      <xdr:spPr>
        <a:xfrm>
          <a:off x="13652500" y="638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54610</xdr:rowOff>
    </xdr:from>
    <xdr:to>
      <xdr:col>67</xdr:col>
      <xdr:colOff>101600</xdr:colOff>
      <xdr:row>37</xdr:row>
      <xdr:rowOff>156210</xdr:rowOff>
    </xdr:to>
    <xdr:sp macro="" textlink="">
      <xdr:nvSpPr>
        <xdr:cNvPr id="508" name="フローチャート: 判断 507">
          <a:extLst>
            <a:ext uri="{FF2B5EF4-FFF2-40B4-BE49-F238E27FC236}">
              <a16:creationId xmlns:a16="http://schemas.microsoft.com/office/drawing/2014/main" id="{29C4AFC9-2CC7-40EA-9C27-CB98DDF81D17}"/>
            </a:ext>
          </a:extLst>
        </xdr:cNvPr>
        <xdr:cNvSpPr/>
      </xdr:nvSpPr>
      <xdr:spPr>
        <a:xfrm>
          <a:off x="12763500" y="639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9" name="テキスト ボックス 508">
          <a:extLst>
            <a:ext uri="{FF2B5EF4-FFF2-40B4-BE49-F238E27FC236}">
              <a16:creationId xmlns:a16="http://schemas.microsoft.com/office/drawing/2014/main" id="{CA64FD9D-45A7-47AF-9130-D2F39F48CEE2}"/>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10" name="テキスト ボックス 509">
          <a:extLst>
            <a:ext uri="{FF2B5EF4-FFF2-40B4-BE49-F238E27FC236}">
              <a16:creationId xmlns:a16="http://schemas.microsoft.com/office/drawing/2014/main" id="{D98993ED-779C-4CF3-9372-192CD69ABB4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11" name="テキスト ボックス 510">
          <a:extLst>
            <a:ext uri="{FF2B5EF4-FFF2-40B4-BE49-F238E27FC236}">
              <a16:creationId xmlns:a16="http://schemas.microsoft.com/office/drawing/2014/main" id="{A8022F67-D248-4C12-A41E-7FA4CCAC0A4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12" name="テキスト ボックス 511">
          <a:extLst>
            <a:ext uri="{FF2B5EF4-FFF2-40B4-BE49-F238E27FC236}">
              <a16:creationId xmlns:a16="http://schemas.microsoft.com/office/drawing/2014/main" id="{195CC40F-A779-43EA-80D7-3A7C79A46A3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13" name="テキスト ボックス 512">
          <a:extLst>
            <a:ext uri="{FF2B5EF4-FFF2-40B4-BE49-F238E27FC236}">
              <a16:creationId xmlns:a16="http://schemas.microsoft.com/office/drawing/2014/main" id="{102A8AA2-945F-4642-8F84-BD7469CF711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106680</xdr:rowOff>
    </xdr:from>
    <xdr:to>
      <xdr:col>85</xdr:col>
      <xdr:colOff>177800</xdr:colOff>
      <xdr:row>37</xdr:row>
      <xdr:rowOff>36830</xdr:rowOff>
    </xdr:to>
    <xdr:sp macro="" textlink="">
      <xdr:nvSpPr>
        <xdr:cNvPr id="514" name="楕円 513">
          <a:extLst>
            <a:ext uri="{FF2B5EF4-FFF2-40B4-BE49-F238E27FC236}">
              <a16:creationId xmlns:a16="http://schemas.microsoft.com/office/drawing/2014/main" id="{0A21B216-0B8A-479D-871D-42BC9474665B}"/>
            </a:ext>
          </a:extLst>
        </xdr:cNvPr>
        <xdr:cNvSpPr/>
      </xdr:nvSpPr>
      <xdr:spPr>
        <a:xfrm>
          <a:off x="162687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129557</xdr:rowOff>
    </xdr:from>
    <xdr:ext cx="405111" cy="259045"/>
    <xdr:sp macro="" textlink="">
      <xdr:nvSpPr>
        <xdr:cNvPr id="515" name="【認定こども園・幼稚園・保育所】&#10;有形固定資産減価償却率該当値テキスト">
          <a:extLst>
            <a:ext uri="{FF2B5EF4-FFF2-40B4-BE49-F238E27FC236}">
              <a16:creationId xmlns:a16="http://schemas.microsoft.com/office/drawing/2014/main" id="{9D941DCE-B679-4728-A0C0-5DFC4D8E24B5}"/>
            </a:ext>
          </a:extLst>
        </xdr:cNvPr>
        <xdr:cNvSpPr txBox="1"/>
      </xdr:nvSpPr>
      <xdr:spPr>
        <a:xfrm>
          <a:off x="16357600" y="6130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78740</xdr:rowOff>
    </xdr:from>
    <xdr:to>
      <xdr:col>81</xdr:col>
      <xdr:colOff>101600</xdr:colOff>
      <xdr:row>37</xdr:row>
      <xdr:rowOff>8890</xdr:rowOff>
    </xdr:to>
    <xdr:sp macro="" textlink="">
      <xdr:nvSpPr>
        <xdr:cNvPr id="516" name="楕円 515">
          <a:extLst>
            <a:ext uri="{FF2B5EF4-FFF2-40B4-BE49-F238E27FC236}">
              <a16:creationId xmlns:a16="http://schemas.microsoft.com/office/drawing/2014/main" id="{FD06D607-E5AC-4F76-9510-02A379BA7C83}"/>
            </a:ext>
          </a:extLst>
        </xdr:cNvPr>
        <xdr:cNvSpPr/>
      </xdr:nvSpPr>
      <xdr:spPr>
        <a:xfrm>
          <a:off x="15430500" y="625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129540</xdr:rowOff>
    </xdr:from>
    <xdr:to>
      <xdr:col>85</xdr:col>
      <xdr:colOff>127000</xdr:colOff>
      <xdr:row>36</xdr:row>
      <xdr:rowOff>157480</xdr:rowOff>
    </xdr:to>
    <xdr:cxnSp macro="">
      <xdr:nvCxnSpPr>
        <xdr:cNvPr id="517" name="直線コネクタ 516">
          <a:extLst>
            <a:ext uri="{FF2B5EF4-FFF2-40B4-BE49-F238E27FC236}">
              <a16:creationId xmlns:a16="http://schemas.microsoft.com/office/drawing/2014/main" id="{5C585B3E-D744-4D01-A6F4-633C5FFAEC10}"/>
            </a:ext>
          </a:extLst>
        </xdr:cNvPr>
        <xdr:cNvCxnSpPr/>
      </xdr:nvCxnSpPr>
      <xdr:spPr>
        <a:xfrm>
          <a:off x="15481300" y="6301740"/>
          <a:ext cx="8382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50800</xdr:rowOff>
    </xdr:from>
    <xdr:to>
      <xdr:col>76</xdr:col>
      <xdr:colOff>165100</xdr:colOff>
      <xdr:row>36</xdr:row>
      <xdr:rowOff>152400</xdr:rowOff>
    </xdr:to>
    <xdr:sp macro="" textlink="">
      <xdr:nvSpPr>
        <xdr:cNvPr id="518" name="楕円 517">
          <a:extLst>
            <a:ext uri="{FF2B5EF4-FFF2-40B4-BE49-F238E27FC236}">
              <a16:creationId xmlns:a16="http://schemas.microsoft.com/office/drawing/2014/main" id="{BB3F16B7-FA87-449D-980F-B5EE1B827232}"/>
            </a:ext>
          </a:extLst>
        </xdr:cNvPr>
        <xdr:cNvSpPr/>
      </xdr:nvSpPr>
      <xdr:spPr>
        <a:xfrm>
          <a:off x="14541500" y="62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101600</xdr:rowOff>
    </xdr:from>
    <xdr:to>
      <xdr:col>81</xdr:col>
      <xdr:colOff>50800</xdr:colOff>
      <xdr:row>36</xdr:row>
      <xdr:rowOff>129540</xdr:rowOff>
    </xdr:to>
    <xdr:cxnSp macro="">
      <xdr:nvCxnSpPr>
        <xdr:cNvPr id="519" name="直線コネクタ 518">
          <a:extLst>
            <a:ext uri="{FF2B5EF4-FFF2-40B4-BE49-F238E27FC236}">
              <a16:creationId xmlns:a16="http://schemas.microsoft.com/office/drawing/2014/main" id="{8C924D37-7CE7-4C1D-95BB-720A46FE9B15}"/>
            </a:ext>
          </a:extLst>
        </xdr:cNvPr>
        <xdr:cNvCxnSpPr/>
      </xdr:nvCxnSpPr>
      <xdr:spPr>
        <a:xfrm>
          <a:off x="14592300" y="627380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22860</xdr:rowOff>
    </xdr:from>
    <xdr:to>
      <xdr:col>72</xdr:col>
      <xdr:colOff>38100</xdr:colOff>
      <xdr:row>36</xdr:row>
      <xdr:rowOff>124460</xdr:rowOff>
    </xdr:to>
    <xdr:sp macro="" textlink="">
      <xdr:nvSpPr>
        <xdr:cNvPr id="520" name="楕円 519">
          <a:extLst>
            <a:ext uri="{FF2B5EF4-FFF2-40B4-BE49-F238E27FC236}">
              <a16:creationId xmlns:a16="http://schemas.microsoft.com/office/drawing/2014/main" id="{C712A656-6B6B-4AE5-B564-FEEFD6F2A7D1}"/>
            </a:ext>
          </a:extLst>
        </xdr:cNvPr>
        <xdr:cNvSpPr/>
      </xdr:nvSpPr>
      <xdr:spPr>
        <a:xfrm>
          <a:off x="136525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73660</xdr:rowOff>
    </xdr:from>
    <xdr:to>
      <xdr:col>76</xdr:col>
      <xdr:colOff>114300</xdr:colOff>
      <xdr:row>36</xdr:row>
      <xdr:rowOff>101600</xdr:rowOff>
    </xdr:to>
    <xdr:cxnSp macro="">
      <xdr:nvCxnSpPr>
        <xdr:cNvPr id="521" name="直線コネクタ 520">
          <a:extLst>
            <a:ext uri="{FF2B5EF4-FFF2-40B4-BE49-F238E27FC236}">
              <a16:creationId xmlns:a16="http://schemas.microsoft.com/office/drawing/2014/main" id="{25B59D71-B54A-4EBB-8E0D-3D79A205D1F5}"/>
            </a:ext>
          </a:extLst>
        </xdr:cNvPr>
        <xdr:cNvCxnSpPr/>
      </xdr:nvCxnSpPr>
      <xdr:spPr>
        <a:xfrm>
          <a:off x="13703300" y="624586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166370</xdr:rowOff>
    </xdr:from>
    <xdr:to>
      <xdr:col>67</xdr:col>
      <xdr:colOff>101600</xdr:colOff>
      <xdr:row>36</xdr:row>
      <xdr:rowOff>96520</xdr:rowOff>
    </xdr:to>
    <xdr:sp macro="" textlink="">
      <xdr:nvSpPr>
        <xdr:cNvPr id="522" name="楕円 521">
          <a:extLst>
            <a:ext uri="{FF2B5EF4-FFF2-40B4-BE49-F238E27FC236}">
              <a16:creationId xmlns:a16="http://schemas.microsoft.com/office/drawing/2014/main" id="{F2F597A3-D3B0-4DA8-B553-22A71A835746}"/>
            </a:ext>
          </a:extLst>
        </xdr:cNvPr>
        <xdr:cNvSpPr/>
      </xdr:nvSpPr>
      <xdr:spPr>
        <a:xfrm>
          <a:off x="12763500" y="616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45720</xdr:rowOff>
    </xdr:from>
    <xdr:to>
      <xdr:col>71</xdr:col>
      <xdr:colOff>177800</xdr:colOff>
      <xdr:row>36</xdr:row>
      <xdr:rowOff>73660</xdr:rowOff>
    </xdr:to>
    <xdr:cxnSp macro="">
      <xdr:nvCxnSpPr>
        <xdr:cNvPr id="523" name="直線コネクタ 522">
          <a:extLst>
            <a:ext uri="{FF2B5EF4-FFF2-40B4-BE49-F238E27FC236}">
              <a16:creationId xmlns:a16="http://schemas.microsoft.com/office/drawing/2014/main" id="{DCD51AD6-E8FD-49D5-AAEA-109B8E75E365}"/>
            </a:ext>
          </a:extLst>
        </xdr:cNvPr>
        <xdr:cNvCxnSpPr/>
      </xdr:nvCxnSpPr>
      <xdr:spPr>
        <a:xfrm>
          <a:off x="12814300" y="621792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157497</xdr:rowOff>
    </xdr:from>
    <xdr:ext cx="405111" cy="259045"/>
    <xdr:sp macro="" textlink="">
      <xdr:nvSpPr>
        <xdr:cNvPr id="524" name="n_1aveValue【認定こども園・幼稚園・保育所】&#10;有形固定資産減価償却率">
          <a:extLst>
            <a:ext uri="{FF2B5EF4-FFF2-40B4-BE49-F238E27FC236}">
              <a16:creationId xmlns:a16="http://schemas.microsoft.com/office/drawing/2014/main" id="{6D024B5A-6538-4375-B7C8-C76B74BE6B81}"/>
            </a:ext>
          </a:extLst>
        </xdr:cNvPr>
        <xdr:cNvSpPr txBox="1"/>
      </xdr:nvSpPr>
      <xdr:spPr>
        <a:xfrm>
          <a:off x="15266044" y="6501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153687</xdr:rowOff>
    </xdr:from>
    <xdr:ext cx="405111" cy="259045"/>
    <xdr:sp macro="" textlink="">
      <xdr:nvSpPr>
        <xdr:cNvPr id="525" name="n_2aveValue【認定こども園・幼稚園・保育所】&#10;有形固定資産減価償却率">
          <a:extLst>
            <a:ext uri="{FF2B5EF4-FFF2-40B4-BE49-F238E27FC236}">
              <a16:creationId xmlns:a16="http://schemas.microsoft.com/office/drawing/2014/main" id="{587058F2-FC60-4865-B870-6EBC47118DED}"/>
            </a:ext>
          </a:extLst>
        </xdr:cNvPr>
        <xdr:cNvSpPr txBox="1"/>
      </xdr:nvSpPr>
      <xdr:spPr>
        <a:xfrm>
          <a:off x="14389744" y="6497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130827</xdr:rowOff>
    </xdr:from>
    <xdr:ext cx="405111" cy="259045"/>
    <xdr:sp macro="" textlink="">
      <xdr:nvSpPr>
        <xdr:cNvPr id="526" name="n_3aveValue【認定こども園・幼稚園・保育所】&#10;有形固定資産減価償却率">
          <a:extLst>
            <a:ext uri="{FF2B5EF4-FFF2-40B4-BE49-F238E27FC236}">
              <a16:creationId xmlns:a16="http://schemas.microsoft.com/office/drawing/2014/main" id="{D7C89597-9EE4-4825-8E8B-4A28265DB3E0}"/>
            </a:ext>
          </a:extLst>
        </xdr:cNvPr>
        <xdr:cNvSpPr txBox="1"/>
      </xdr:nvSpPr>
      <xdr:spPr>
        <a:xfrm>
          <a:off x="13500744" y="6474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147337</xdr:rowOff>
    </xdr:from>
    <xdr:ext cx="405111" cy="259045"/>
    <xdr:sp macro="" textlink="">
      <xdr:nvSpPr>
        <xdr:cNvPr id="527" name="n_4aveValue【認定こども園・幼稚園・保育所】&#10;有形固定資産減価償却率">
          <a:extLst>
            <a:ext uri="{FF2B5EF4-FFF2-40B4-BE49-F238E27FC236}">
              <a16:creationId xmlns:a16="http://schemas.microsoft.com/office/drawing/2014/main" id="{1012011C-2295-4885-BE55-3AA850A0B5CD}"/>
            </a:ext>
          </a:extLst>
        </xdr:cNvPr>
        <xdr:cNvSpPr txBox="1"/>
      </xdr:nvSpPr>
      <xdr:spPr>
        <a:xfrm>
          <a:off x="12611744" y="6490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25417</xdr:rowOff>
    </xdr:from>
    <xdr:ext cx="405111" cy="259045"/>
    <xdr:sp macro="" textlink="">
      <xdr:nvSpPr>
        <xdr:cNvPr id="528" name="n_1mainValue【認定こども園・幼稚園・保育所】&#10;有形固定資産減価償却率">
          <a:extLst>
            <a:ext uri="{FF2B5EF4-FFF2-40B4-BE49-F238E27FC236}">
              <a16:creationId xmlns:a16="http://schemas.microsoft.com/office/drawing/2014/main" id="{8CBC9224-E051-4C19-8CC7-B6FC130332AD}"/>
            </a:ext>
          </a:extLst>
        </xdr:cNvPr>
        <xdr:cNvSpPr txBox="1"/>
      </xdr:nvSpPr>
      <xdr:spPr>
        <a:xfrm>
          <a:off x="15266044" y="602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168927</xdr:rowOff>
    </xdr:from>
    <xdr:ext cx="405111" cy="259045"/>
    <xdr:sp macro="" textlink="">
      <xdr:nvSpPr>
        <xdr:cNvPr id="529" name="n_2mainValue【認定こども園・幼稚園・保育所】&#10;有形固定資産減価償却率">
          <a:extLst>
            <a:ext uri="{FF2B5EF4-FFF2-40B4-BE49-F238E27FC236}">
              <a16:creationId xmlns:a16="http://schemas.microsoft.com/office/drawing/2014/main" id="{5EFFA782-3369-459C-B4F5-BA3E4FB0D31F}"/>
            </a:ext>
          </a:extLst>
        </xdr:cNvPr>
        <xdr:cNvSpPr txBox="1"/>
      </xdr:nvSpPr>
      <xdr:spPr>
        <a:xfrm>
          <a:off x="14389744" y="5998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140987</xdr:rowOff>
    </xdr:from>
    <xdr:ext cx="405111" cy="259045"/>
    <xdr:sp macro="" textlink="">
      <xdr:nvSpPr>
        <xdr:cNvPr id="530" name="n_3mainValue【認定こども園・幼稚園・保育所】&#10;有形固定資産減価償却率">
          <a:extLst>
            <a:ext uri="{FF2B5EF4-FFF2-40B4-BE49-F238E27FC236}">
              <a16:creationId xmlns:a16="http://schemas.microsoft.com/office/drawing/2014/main" id="{496AB2D9-039A-4561-973F-2D0781F5C28E}"/>
            </a:ext>
          </a:extLst>
        </xdr:cNvPr>
        <xdr:cNvSpPr txBox="1"/>
      </xdr:nvSpPr>
      <xdr:spPr>
        <a:xfrm>
          <a:off x="13500744" y="5970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113047</xdr:rowOff>
    </xdr:from>
    <xdr:ext cx="405111" cy="259045"/>
    <xdr:sp macro="" textlink="">
      <xdr:nvSpPr>
        <xdr:cNvPr id="531" name="n_4mainValue【認定こども園・幼稚園・保育所】&#10;有形固定資産減価償却率">
          <a:extLst>
            <a:ext uri="{FF2B5EF4-FFF2-40B4-BE49-F238E27FC236}">
              <a16:creationId xmlns:a16="http://schemas.microsoft.com/office/drawing/2014/main" id="{09C13B70-0D30-4295-A5AE-7E72A91EC319}"/>
            </a:ext>
          </a:extLst>
        </xdr:cNvPr>
        <xdr:cNvSpPr txBox="1"/>
      </xdr:nvSpPr>
      <xdr:spPr>
        <a:xfrm>
          <a:off x="12611744" y="59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32" name="正方形/長方形 531">
          <a:extLst>
            <a:ext uri="{FF2B5EF4-FFF2-40B4-BE49-F238E27FC236}">
              <a16:creationId xmlns:a16="http://schemas.microsoft.com/office/drawing/2014/main" id="{89625136-FC5E-4B67-A94B-1588D535A9AA}"/>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33" name="正方形/長方形 532">
          <a:extLst>
            <a:ext uri="{FF2B5EF4-FFF2-40B4-BE49-F238E27FC236}">
              <a16:creationId xmlns:a16="http://schemas.microsoft.com/office/drawing/2014/main" id="{E7CBB727-DA96-4A99-AF0A-8910749C804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34" name="正方形/長方形 533">
          <a:extLst>
            <a:ext uri="{FF2B5EF4-FFF2-40B4-BE49-F238E27FC236}">
              <a16:creationId xmlns:a16="http://schemas.microsoft.com/office/drawing/2014/main" id="{A6F576A7-65A0-4BAD-89F5-3D0465F20471}"/>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35" name="正方形/長方形 534">
          <a:extLst>
            <a:ext uri="{FF2B5EF4-FFF2-40B4-BE49-F238E27FC236}">
              <a16:creationId xmlns:a16="http://schemas.microsoft.com/office/drawing/2014/main" id="{410BF827-80A3-4015-94BC-82EA8CB9B82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36" name="正方形/長方形 535">
          <a:extLst>
            <a:ext uri="{FF2B5EF4-FFF2-40B4-BE49-F238E27FC236}">
              <a16:creationId xmlns:a16="http://schemas.microsoft.com/office/drawing/2014/main" id="{94889AE8-585E-4D98-AC75-9D67D26E726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37" name="正方形/長方形 536">
          <a:extLst>
            <a:ext uri="{FF2B5EF4-FFF2-40B4-BE49-F238E27FC236}">
              <a16:creationId xmlns:a16="http://schemas.microsoft.com/office/drawing/2014/main" id="{96DB6F5A-C5A8-4137-A253-C61D3834194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38" name="正方形/長方形 537">
          <a:extLst>
            <a:ext uri="{FF2B5EF4-FFF2-40B4-BE49-F238E27FC236}">
              <a16:creationId xmlns:a16="http://schemas.microsoft.com/office/drawing/2014/main" id="{54A235A4-C21B-46E6-BC74-560C22A9A04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9" name="正方形/長方形 538">
          <a:extLst>
            <a:ext uri="{FF2B5EF4-FFF2-40B4-BE49-F238E27FC236}">
              <a16:creationId xmlns:a16="http://schemas.microsoft.com/office/drawing/2014/main" id="{35BE71FC-FE11-47BD-8046-FAE0C740F3D4}"/>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40" name="テキスト ボックス 539">
          <a:extLst>
            <a:ext uri="{FF2B5EF4-FFF2-40B4-BE49-F238E27FC236}">
              <a16:creationId xmlns:a16="http://schemas.microsoft.com/office/drawing/2014/main" id="{09E506E3-A406-413F-A1ED-A61C27AB71C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41" name="直線コネクタ 540">
          <a:extLst>
            <a:ext uri="{FF2B5EF4-FFF2-40B4-BE49-F238E27FC236}">
              <a16:creationId xmlns:a16="http://schemas.microsoft.com/office/drawing/2014/main" id="{34276CBE-8D04-413D-AFBE-1CE7914AB763}"/>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42" name="直線コネクタ 541">
          <a:extLst>
            <a:ext uri="{FF2B5EF4-FFF2-40B4-BE49-F238E27FC236}">
              <a16:creationId xmlns:a16="http://schemas.microsoft.com/office/drawing/2014/main" id="{C1D11789-FDE1-4916-B311-F3095AD0204E}"/>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43" name="テキスト ボックス 542">
          <a:extLst>
            <a:ext uri="{FF2B5EF4-FFF2-40B4-BE49-F238E27FC236}">
              <a16:creationId xmlns:a16="http://schemas.microsoft.com/office/drawing/2014/main" id="{1C4DD266-9176-4C43-989A-A9A41429DCE4}"/>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44" name="直線コネクタ 543">
          <a:extLst>
            <a:ext uri="{FF2B5EF4-FFF2-40B4-BE49-F238E27FC236}">
              <a16:creationId xmlns:a16="http://schemas.microsoft.com/office/drawing/2014/main" id="{0EC3A045-6D5B-40FD-8AA5-49DB0BC22C3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45" name="テキスト ボックス 544">
          <a:extLst>
            <a:ext uri="{FF2B5EF4-FFF2-40B4-BE49-F238E27FC236}">
              <a16:creationId xmlns:a16="http://schemas.microsoft.com/office/drawing/2014/main" id="{85D7E679-115D-47F8-8979-2B3C937EFBDA}"/>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46" name="直線コネクタ 545">
          <a:extLst>
            <a:ext uri="{FF2B5EF4-FFF2-40B4-BE49-F238E27FC236}">
              <a16:creationId xmlns:a16="http://schemas.microsoft.com/office/drawing/2014/main" id="{4D266B8A-0200-4209-9ADF-2141B2F2B1D3}"/>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47" name="テキスト ボックス 546">
          <a:extLst>
            <a:ext uri="{FF2B5EF4-FFF2-40B4-BE49-F238E27FC236}">
              <a16:creationId xmlns:a16="http://schemas.microsoft.com/office/drawing/2014/main" id="{6063C5A6-A62C-41E3-A346-BC25BCCCA457}"/>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48" name="直線コネクタ 547">
          <a:extLst>
            <a:ext uri="{FF2B5EF4-FFF2-40B4-BE49-F238E27FC236}">
              <a16:creationId xmlns:a16="http://schemas.microsoft.com/office/drawing/2014/main" id="{108C92AC-B4D4-4034-A680-2539022E56BB}"/>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49" name="テキスト ボックス 548">
          <a:extLst>
            <a:ext uri="{FF2B5EF4-FFF2-40B4-BE49-F238E27FC236}">
              <a16:creationId xmlns:a16="http://schemas.microsoft.com/office/drawing/2014/main" id="{BD0C4DCB-BD29-4957-A388-55C876FCF39A}"/>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50" name="直線コネクタ 549">
          <a:extLst>
            <a:ext uri="{FF2B5EF4-FFF2-40B4-BE49-F238E27FC236}">
              <a16:creationId xmlns:a16="http://schemas.microsoft.com/office/drawing/2014/main" id="{57DB9DC6-8DA7-4008-8BD0-1A3A5F279A8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51" name="テキスト ボックス 550">
          <a:extLst>
            <a:ext uri="{FF2B5EF4-FFF2-40B4-BE49-F238E27FC236}">
              <a16:creationId xmlns:a16="http://schemas.microsoft.com/office/drawing/2014/main" id="{2EFB9294-CD40-4377-8FA5-2A94A22744DA}"/>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52" name="【認定こども園・幼稚園・保育所】&#10;一人当たり面積グラフ枠">
          <a:extLst>
            <a:ext uri="{FF2B5EF4-FFF2-40B4-BE49-F238E27FC236}">
              <a16:creationId xmlns:a16="http://schemas.microsoft.com/office/drawing/2014/main" id="{28AC4407-62CC-4858-85CB-344DD77DD59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158496</xdr:rowOff>
    </xdr:from>
    <xdr:to>
      <xdr:col>116</xdr:col>
      <xdr:colOff>62864</xdr:colOff>
      <xdr:row>41</xdr:row>
      <xdr:rowOff>117348</xdr:rowOff>
    </xdr:to>
    <xdr:cxnSp macro="">
      <xdr:nvCxnSpPr>
        <xdr:cNvPr id="553" name="直線コネクタ 552">
          <a:extLst>
            <a:ext uri="{FF2B5EF4-FFF2-40B4-BE49-F238E27FC236}">
              <a16:creationId xmlns:a16="http://schemas.microsoft.com/office/drawing/2014/main" id="{B52D627E-8B12-4095-ADD7-CE1AE5D244A8}"/>
            </a:ext>
          </a:extLst>
        </xdr:cNvPr>
        <xdr:cNvCxnSpPr/>
      </xdr:nvCxnSpPr>
      <xdr:spPr>
        <a:xfrm flipV="1">
          <a:off x="22160864" y="5816346"/>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554" name="【認定こども園・幼稚園・保育所】&#10;一人当たり面積最小値テキスト">
          <a:extLst>
            <a:ext uri="{FF2B5EF4-FFF2-40B4-BE49-F238E27FC236}">
              <a16:creationId xmlns:a16="http://schemas.microsoft.com/office/drawing/2014/main" id="{952A9114-1803-4709-91F7-19B0F785F7F8}"/>
            </a:ext>
          </a:extLst>
        </xdr:cNvPr>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555" name="直線コネクタ 554">
          <a:extLst>
            <a:ext uri="{FF2B5EF4-FFF2-40B4-BE49-F238E27FC236}">
              <a16:creationId xmlns:a16="http://schemas.microsoft.com/office/drawing/2014/main" id="{41A6E096-896B-4C64-9313-B306C9AC5DA2}"/>
            </a:ext>
          </a:extLst>
        </xdr:cNvPr>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105173</xdr:rowOff>
    </xdr:from>
    <xdr:ext cx="469744" cy="259045"/>
    <xdr:sp macro="" textlink="">
      <xdr:nvSpPr>
        <xdr:cNvPr id="556" name="【認定こども園・幼稚園・保育所】&#10;一人当たり面積最大値テキスト">
          <a:extLst>
            <a:ext uri="{FF2B5EF4-FFF2-40B4-BE49-F238E27FC236}">
              <a16:creationId xmlns:a16="http://schemas.microsoft.com/office/drawing/2014/main" id="{D1FB5EA4-31E3-41BD-8A51-BE50D8E9A286}"/>
            </a:ext>
          </a:extLst>
        </xdr:cNvPr>
        <xdr:cNvSpPr txBox="1"/>
      </xdr:nvSpPr>
      <xdr:spPr>
        <a:xfrm>
          <a:off x="22199600" y="5591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158496</xdr:rowOff>
    </xdr:from>
    <xdr:to>
      <xdr:col>116</xdr:col>
      <xdr:colOff>152400</xdr:colOff>
      <xdr:row>33</xdr:row>
      <xdr:rowOff>158496</xdr:rowOff>
    </xdr:to>
    <xdr:cxnSp macro="">
      <xdr:nvCxnSpPr>
        <xdr:cNvPr id="557" name="直線コネクタ 556">
          <a:extLst>
            <a:ext uri="{FF2B5EF4-FFF2-40B4-BE49-F238E27FC236}">
              <a16:creationId xmlns:a16="http://schemas.microsoft.com/office/drawing/2014/main" id="{D1ACA139-A9A3-4355-9622-40B2EE6760F7}"/>
            </a:ext>
          </a:extLst>
        </xdr:cNvPr>
        <xdr:cNvCxnSpPr/>
      </xdr:nvCxnSpPr>
      <xdr:spPr>
        <a:xfrm>
          <a:off x="22072600" y="5816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2557</xdr:rowOff>
    </xdr:from>
    <xdr:ext cx="469744" cy="259045"/>
    <xdr:sp macro="" textlink="">
      <xdr:nvSpPr>
        <xdr:cNvPr id="558" name="【認定こども園・幼稚園・保育所】&#10;一人当たり面積平均値テキスト">
          <a:extLst>
            <a:ext uri="{FF2B5EF4-FFF2-40B4-BE49-F238E27FC236}">
              <a16:creationId xmlns:a16="http://schemas.microsoft.com/office/drawing/2014/main" id="{43332752-F530-4B37-B9C3-E4D43FC1708D}"/>
            </a:ext>
          </a:extLst>
        </xdr:cNvPr>
        <xdr:cNvSpPr txBox="1"/>
      </xdr:nvSpPr>
      <xdr:spPr>
        <a:xfrm>
          <a:off x="22199600" y="65176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151130</xdr:rowOff>
    </xdr:from>
    <xdr:to>
      <xdr:col>116</xdr:col>
      <xdr:colOff>114300</xdr:colOff>
      <xdr:row>39</xdr:row>
      <xdr:rowOff>81280</xdr:rowOff>
    </xdr:to>
    <xdr:sp macro="" textlink="">
      <xdr:nvSpPr>
        <xdr:cNvPr id="559" name="フローチャート: 判断 558">
          <a:extLst>
            <a:ext uri="{FF2B5EF4-FFF2-40B4-BE49-F238E27FC236}">
              <a16:creationId xmlns:a16="http://schemas.microsoft.com/office/drawing/2014/main" id="{BB416FD1-FD19-4554-B4A7-28A7F34F484E}"/>
            </a:ext>
          </a:extLst>
        </xdr:cNvPr>
        <xdr:cNvSpPr/>
      </xdr:nvSpPr>
      <xdr:spPr>
        <a:xfrm>
          <a:off x="221107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254</xdr:rowOff>
    </xdr:from>
    <xdr:to>
      <xdr:col>112</xdr:col>
      <xdr:colOff>38100</xdr:colOff>
      <xdr:row>39</xdr:row>
      <xdr:rowOff>101854</xdr:rowOff>
    </xdr:to>
    <xdr:sp macro="" textlink="">
      <xdr:nvSpPr>
        <xdr:cNvPr id="560" name="フローチャート: 判断 559">
          <a:extLst>
            <a:ext uri="{FF2B5EF4-FFF2-40B4-BE49-F238E27FC236}">
              <a16:creationId xmlns:a16="http://schemas.microsoft.com/office/drawing/2014/main" id="{88B3759B-CA9D-48A4-ABFE-5BA78FC9A5BE}"/>
            </a:ext>
          </a:extLst>
        </xdr:cNvPr>
        <xdr:cNvSpPr/>
      </xdr:nvSpPr>
      <xdr:spPr>
        <a:xfrm>
          <a:off x="21272500" y="668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11684</xdr:rowOff>
    </xdr:from>
    <xdr:to>
      <xdr:col>107</xdr:col>
      <xdr:colOff>101600</xdr:colOff>
      <xdr:row>39</xdr:row>
      <xdr:rowOff>113284</xdr:rowOff>
    </xdr:to>
    <xdr:sp macro="" textlink="">
      <xdr:nvSpPr>
        <xdr:cNvPr id="561" name="フローチャート: 判断 560">
          <a:extLst>
            <a:ext uri="{FF2B5EF4-FFF2-40B4-BE49-F238E27FC236}">
              <a16:creationId xmlns:a16="http://schemas.microsoft.com/office/drawing/2014/main" id="{FAA3E629-B089-4E74-8B08-BD4846DEC25F}"/>
            </a:ext>
          </a:extLst>
        </xdr:cNvPr>
        <xdr:cNvSpPr/>
      </xdr:nvSpPr>
      <xdr:spPr>
        <a:xfrm>
          <a:off x="20383500" y="6698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4826</xdr:rowOff>
    </xdr:from>
    <xdr:to>
      <xdr:col>102</xdr:col>
      <xdr:colOff>165100</xdr:colOff>
      <xdr:row>39</xdr:row>
      <xdr:rowOff>106426</xdr:rowOff>
    </xdr:to>
    <xdr:sp macro="" textlink="">
      <xdr:nvSpPr>
        <xdr:cNvPr id="562" name="フローチャート: 判断 561">
          <a:extLst>
            <a:ext uri="{FF2B5EF4-FFF2-40B4-BE49-F238E27FC236}">
              <a16:creationId xmlns:a16="http://schemas.microsoft.com/office/drawing/2014/main" id="{D200A8CF-9D8A-4975-A1A5-B5B616F3CDB8}"/>
            </a:ext>
          </a:extLst>
        </xdr:cNvPr>
        <xdr:cNvSpPr/>
      </xdr:nvSpPr>
      <xdr:spPr>
        <a:xfrm>
          <a:off x="19494500" y="669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2540</xdr:rowOff>
    </xdr:from>
    <xdr:to>
      <xdr:col>98</xdr:col>
      <xdr:colOff>38100</xdr:colOff>
      <xdr:row>39</xdr:row>
      <xdr:rowOff>104140</xdr:rowOff>
    </xdr:to>
    <xdr:sp macro="" textlink="">
      <xdr:nvSpPr>
        <xdr:cNvPr id="563" name="フローチャート: 判断 562">
          <a:extLst>
            <a:ext uri="{FF2B5EF4-FFF2-40B4-BE49-F238E27FC236}">
              <a16:creationId xmlns:a16="http://schemas.microsoft.com/office/drawing/2014/main" id="{4AA5D4DA-45E6-4913-807E-645F64A489B3}"/>
            </a:ext>
          </a:extLst>
        </xdr:cNvPr>
        <xdr:cNvSpPr/>
      </xdr:nvSpPr>
      <xdr:spPr>
        <a:xfrm>
          <a:off x="18605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64" name="テキスト ボックス 563">
          <a:extLst>
            <a:ext uri="{FF2B5EF4-FFF2-40B4-BE49-F238E27FC236}">
              <a16:creationId xmlns:a16="http://schemas.microsoft.com/office/drawing/2014/main" id="{F8937265-A1CF-4A1D-BA82-A21F3C2FE66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65" name="テキスト ボックス 564">
          <a:extLst>
            <a:ext uri="{FF2B5EF4-FFF2-40B4-BE49-F238E27FC236}">
              <a16:creationId xmlns:a16="http://schemas.microsoft.com/office/drawing/2014/main" id="{36538C86-1624-4A54-8FC4-5A412309372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66" name="テキスト ボックス 565">
          <a:extLst>
            <a:ext uri="{FF2B5EF4-FFF2-40B4-BE49-F238E27FC236}">
              <a16:creationId xmlns:a16="http://schemas.microsoft.com/office/drawing/2014/main" id="{C6C888AB-AD68-47C9-9838-80AEFB14406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67" name="テキスト ボックス 566">
          <a:extLst>
            <a:ext uri="{FF2B5EF4-FFF2-40B4-BE49-F238E27FC236}">
              <a16:creationId xmlns:a16="http://schemas.microsoft.com/office/drawing/2014/main" id="{DE38BD52-6737-4FF7-BC75-780749FE75F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8" name="テキスト ボックス 567">
          <a:extLst>
            <a:ext uri="{FF2B5EF4-FFF2-40B4-BE49-F238E27FC236}">
              <a16:creationId xmlns:a16="http://schemas.microsoft.com/office/drawing/2014/main" id="{F40AA07B-B5BE-42F8-B222-422F25F2F64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61976</xdr:rowOff>
    </xdr:from>
    <xdr:to>
      <xdr:col>116</xdr:col>
      <xdr:colOff>114300</xdr:colOff>
      <xdr:row>41</xdr:row>
      <xdr:rowOff>163576</xdr:rowOff>
    </xdr:to>
    <xdr:sp macro="" textlink="">
      <xdr:nvSpPr>
        <xdr:cNvPr id="569" name="楕円 568">
          <a:extLst>
            <a:ext uri="{FF2B5EF4-FFF2-40B4-BE49-F238E27FC236}">
              <a16:creationId xmlns:a16="http://schemas.microsoft.com/office/drawing/2014/main" id="{02C8FFAD-4078-4F7E-B014-17F99653181D}"/>
            </a:ext>
          </a:extLst>
        </xdr:cNvPr>
        <xdr:cNvSpPr/>
      </xdr:nvSpPr>
      <xdr:spPr>
        <a:xfrm>
          <a:off x="22110700" y="709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148353</xdr:rowOff>
    </xdr:from>
    <xdr:ext cx="469744" cy="259045"/>
    <xdr:sp macro="" textlink="">
      <xdr:nvSpPr>
        <xdr:cNvPr id="570" name="【認定こども園・幼稚園・保育所】&#10;一人当たり面積該当値テキスト">
          <a:extLst>
            <a:ext uri="{FF2B5EF4-FFF2-40B4-BE49-F238E27FC236}">
              <a16:creationId xmlns:a16="http://schemas.microsoft.com/office/drawing/2014/main" id="{F7C46530-C056-4625-971E-D29B76FB3882}"/>
            </a:ext>
          </a:extLst>
        </xdr:cNvPr>
        <xdr:cNvSpPr txBox="1"/>
      </xdr:nvSpPr>
      <xdr:spPr>
        <a:xfrm>
          <a:off x="22199600" y="7006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61976</xdr:rowOff>
    </xdr:from>
    <xdr:to>
      <xdr:col>112</xdr:col>
      <xdr:colOff>38100</xdr:colOff>
      <xdr:row>41</xdr:row>
      <xdr:rowOff>163576</xdr:rowOff>
    </xdr:to>
    <xdr:sp macro="" textlink="">
      <xdr:nvSpPr>
        <xdr:cNvPr id="571" name="楕円 570">
          <a:extLst>
            <a:ext uri="{FF2B5EF4-FFF2-40B4-BE49-F238E27FC236}">
              <a16:creationId xmlns:a16="http://schemas.microsoft.com/office/drawing/2014/main" id="{763F0C17-53EB-4E94-A547-31C46A82D1E7}"/>
            </a:ext>
          </a:extLst>
        </xdr:cNvPr>
        <xdr:cNvSpPr/>
      </xdr:nvSpPr>
      <xdr:spPr>
        <a:xfrm>
          <a:off x="21272500" y="709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112776</xdr:rowOff>
    </xdr:from>
    <xdr:to>
      <xdr:col>116</xdr:col>
      <xdr:colOff>63500</xdr:colOff>
      <xdr:row>41</xdr:row>
      <xdr:rowOff>112776</xdr:rowOff>
    </xdr:to>
    <xdr:cxnSp macro="">
      <xdr:nvCxnSpPr>
        <xdr:cNvPr id="572" name="直線コネクタ 571">
          <a:extLst>
            <a:ext uri="{FF2B5EF4-FFF2-40B4-BE49-F238E27FC236}">
              <a16:creationId xmlns:a16="http://schemas.microsoft.com/office/drawing/2014/main" id="{CA5AB39F-FF4C-4D7D-816C-AA8DDED4B06F}"/>
            </a:ext>
          </a:extLst>
        </xdr:cNvPr>
        <xdr:cNvCxnSpPr/>
      </xdr:nvCxnSpPr>
      <xdr:spPr>
        <a:xfrm>
          <a:off x="21323300" y="714222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61976</xdr:rowOff>
    </xdr:from>
    <xdr:to>
      <xdr:col>107</xdr:col>
      <xdr:colOff>101600</xdr:colOff>
      <xdr:row>41</xdr:row>
      <xdr:rowOff>163576</xdr:rowOff>
    </xdr:to>
    <xdr:sp macro="" textlink="">
      <xdr:nvSpPr>
        <xdr:cNvPr id="573" name="楕円 572">
          <a:extLst>
            <a:ext uri="{FF2B5EF4-FFF2-40B4-BE49-F238E27FC236}">
              <a16:creationId xmlns:a16="http://schemas.microsoft.com/office/drawing/2014/main" id="{FEF179ED-7F4E-4583-BDC1-080629C9564A}"/>
            </a:ext>
          </a:extLst>
        </xdr:cNvPr>
        <xdr:cNvSpPr/>
      </xdr:nvSpPr>
      <xdr:spPr>
        <a:xfrm>
          <a:off x="20383500" y="709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112776</xdr:rowOff>
    </xdr:from>
    <xdr:to>
      <xdr:col>111</xdr:col>
      <xdr:colOff>177800</xdr:colOff>
      <xdr:row>41</xdr:row>
      <xdr:rowOff>112776</xdr:rowOff>
    </xdr:to>
    <xdr:cxnSp macro="">
      <xdr:nvCxnSpPr>
        <xdr:cNvPr id="574" name="直線コネクタ 573">
          <a:extLst>
            <a:ext uri="{FF2B5EF4-FFF2-40B4-BE49-F238E27FC236}">
              <a16:creationId xmlns:a16="http://schemas.microsoft.com/office/drawing/2014/main" id="{8A2DD262-4D26-4ECC-BC20-365057C934F2}"/>
            </a:ext>
          </a:extLst>
        </xdr:cNvPr>
        <xdr:cNvCxnSpPr/>
      </xdr:nvCxnSpPr>
      <xdr:spPr>
        <a:xfrm>
          <a:off x="20434300" y="71422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64262</xdr:rowOff>
    </xdr:from>
    <xdr:to>
      <xdr:col>102</xdr:col>
      <xdr:colOff>165100</xdr:colOff>
      <xdr:row>41</xdr:row>
      <xdr:rowOff>165862</xdr:rowOff>
    </xdr:to>
    <xdr:sp macro="" textlink="">
      <xdr:nvSpPr>
        <xdr:cNvPr id="575" name="楕円 574">
          <a:extLst>
            <a:ext uri="{FF2B5EF4-FFF2-40B4-BE49-F238E27FC236}">
              <a16:creationId xmlns:a16="http://schemas.microsoft.com/office/drawing/2014/main" id="{D1814AAD-7746-4F08-872E-AEC15629A054}"/>
            </a:ext>
          </a:extLst>
        </xdr:cNvPr>
        <xdr:cNvSpPr/>
      </xdr:nvSpPr>
      <xdr:spPr>
        <a:xfrm>
          <a:off x="19494500" y="709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112776</xdr:rowOff>
    </xdr:from>
    <xdr:to>
      <xdr:col>107</xdr:col>
      <xdr:colOff>50800</xdr:colOff>
      <xdr:row>41</xdr:row>
      <xdr:rowOff>115062</xdr:rowOff>
    </xdr:to>
    <xdr:cxnSp macro="">
      <xdr:nvCxnSpPr>
        <xdr:cNvPr id="576" name="直線コネクタ 575">
          <a:extLst>
            <a:ext uri="{FF2B5EF4-FFF2-40B4-BE49-F238E27FC236}">
              <a16:creationId xmlns:a16="http://schemas.microsoft.com/office/drawing/2014/main" id="{A6012474-55B5-4F5D-90EC-3181F2E147C8}"/>
            </a:ext>
          </a:extLst>
        </xdr:cNvPr>
        <xdr:cNvCxnSpPr/>
      </xdr:nvCxnSpPr>
      <xdr:spPr>
        <a:xfrm flipV="1">
          <a:off x="19545300" y="714222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64262</xdr:rowOff>
    </xdr:from>
    <xdr:to>
      <xdr:col>98</xdr:col>
      <xdr:colOff>38100</xdr:colOff>
      <xdr:row>41</xdr:row>
      <xdr:rowOff>165862</xdr:rowOff>
    </xdr:to>
    <xdr:sp macro="" textlink="">
      <xdr:nvSpPr>
        <xdr:cNvPr id="577" name="楕円 576">
          <a:extLst>
            <a:ext uri="{FF2B5EF4-FFF2-40B4-BE49-F238E27FC236}">
              <a16:creationId xmlns:a16="http://schemas.microsoft.com/office/drawing/2014/main" id="{93135DBB-2F7B-4FD8-994F-A839A3EFDFF6}"/>
            </a:ext>
          </a:extLst>
        </xdr:cNvPr>
        <xdr:cNvSpPr/>
      </xdr:nvSpPr>
      <xdr:spPr>
        <a:xfrm>
          <a:off x="18605500" y="709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115062</xdr:rowOff>
    </xdr:from>
    <xdr:to>
      <xdr:col>102</xdr:col>
      <xdr:colOff>114300</xdr:colOff>
      <xdr:row>41</xdr:row>
      <xdr:rowOff>115062</xdr:rowOff>
    </xdr:to>
    <xdr:cxnSp macro="">
      <xdr:nvCxnSpPr>
        <xdr:cNvPr id="578" name="直線コネクタ 577">
          <a:extLst>
            <a:ext uri="{FF2B5EF4-FFF2-40B4-BE49-F238E27FC236}">
              <a16:creationId xmlns:a16="http://schemas.microsoft.com/office/drawing/2014/main" id="{2814FAE9-DF93-4F05-816E-9F9CEC1920B1}"/>
            </a:ext>
          </a:extLst>
        </xdr:cNvPr>
        <xdr:cNvCxnSpPr/>
      </xdr:nvCxnSpPr>
      <xdr:spPr>
        <a:xfrm>
          <a:off x="18656300" y="71445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118381</xdr:rowOff>
    </xdr:from>
    <xdr:ext cx="469744" cy="259045"/>
    <xdr:sp macro="" textlink="">
      <xdr:nvSpPr>
        <xdr:cNvPr id="579" name="n_1aveValue【認定こども園・幼稚園・保育所】&#10;一人当たり面積">
          <a:extLst>
            <a:ext uri="{FF2B5EF4-FFF2-40B4-BE49-F238E27FC236}">
              <a16:creationId xmlns:a16="http://schemas.microsoft.com/office/drawing/2014/main" id="{7C900ABD-7826-49A9-BECC-4D9927862AE6}"/>
            </a:ext>
          </a:extLst>
        </xdr:cNvPr>
        <xdr:cNvSpPr txBox="1"/>
      </xdr:nvSpPr>
      <xdr:spPr>
        <a:xfrm>
          <a:off x="21075727" y="646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129811</xdr:rowOff>
    </xdr:from>
    <xdr:ext cx="469744" cy="259045"/>
    <xdr:sp macro="" textlink="">
      <xdr:nvSpPr>
        <xdr:cNvPr id="580" name="n_2aveValue【認定こども園・幼稚園・保育所】&#10;一人当たり面積">
          <a:extLst>
            <a:ext uri="{FF2B5EF4-FFF2-40B4-BE49-F238E27FC236}">
              <a16:creationId xmlns:a16="http://schemas.microsoft.com/office/drawing/2014/main" id="{8AC12867-16F2-4CC8-A613-2EE75E473FE6}"/>
            </a:ext>
          </a:extLst>
        </xdr:cNvPr>
        <xdr:cNvSpPr txBox="1"/>
      </xdr:nvSpPr>
      <xdr:spPr>
        <a:xfrm>
          <a:off x="20199427" y="6473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122953</xdr:rowOff>
    </xdr:from>
    <xdr:ext cx="469744" cy="259045"/>
    <xdr:sp macro="" textlink="">
      <xdr:nvSpPr>
        <xdr:cNvPr id="581" name="n_3aveValue【認定こども園・幼稚園・保育所】&#10;一人当たり面積">
          <a:extLst>
            <a:ext uri="{FF2B5EF4-FFF2-40B4-BE49-F238E27FC236}">
              <a16:creationId xmlns:a16="http://schemas.microsoft.com/office/drawing/2014/main" id="{081553F0-9068-4417-865C-9488FA2F0861}"/>
            </a:ext>
          </a:extLst>
        </xdr:cNvPr>
        <xdr:cNvSpPr txBox="1"/>
      </xdr:nvSpPr>
      <xdr:spPr>
        <a:xfrm>
          <a:off x="19310427" y="646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120667</xdr:rowOff>
    </xdr:from>
    <xdr:ext cx="469744" cy="259045"/>
    <xdr:sp macro="" textlink="">
      <xdr:nvSpPr>
        <xdr:cNvPr id="582" name="n_4aveValue【認定こども園・幼稚園・保育所】&#10;一人当たり面積">
          <a:extLst>
            <a:ext uri="{FF2B5EF4-FFF2-40B4-BE49-F238E27FC236}">
              <a16:creationId xmlns:a16="http://schemas.microsoft.com/office/drawing/2014/main" id="{4A402593-CD51-4563-931D-930267A172A4}"/>
            </a:ext>
          </a:extLst>
        </xdr:cNvPr>
        <xdr:cNvSpPr txBox="1"/>
      </xdr:nvSpPr>
      <xdr:spPr>
        <a:xfrm>
          <a:off x="184214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154703</xdr:rowOff>
    </xdr:from>
    <xdr:ext cx="469744" cy="259045"/>
    <xdr:sp macro="" textlink="">
      <xdr:nvSpPr>
        <xdr:cNvPr id="583" name="n_1mainValue【認定こども園・幼稚園・保育所】&#10;一人当たり面積">
          <a:extLst>
            <a:ext uri="{FF2B5EF4-FFF2-40B4-BE49-F238E27FC236}">
              <a16:creationId xmlns:a16="http://schemas.microsoft.com/office/drawing/2014/main" id="{DA9AF38C-899B-4B11-918C-7B21C0066CFE}"/>
            </a:ext>
          </a:extLst>
        </xdr:cNvPr>
        <xdr:cNvSpPr txBox="1"/>
      </xdr:nvSpPr>
      <xdr:spPr>
        <a:xfrm>
          <a:off x="21075727" y="7184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154703</xdr:rowOff>
    </xdr:from>
    <xdr:ext cx="469744" cy="259045"/>
    <xdr:sp macro="" textlink="">
      <xdr:nvSpPr>
        <xdr:cNvPr id="584" name="n_2mainValue【認定こども園・幼稚園・保育所】&#10;一人当たり面積">
          <a:extLst>
            <a:ext uri="{FF2B5EF4-FFF2-40B4-BE49-F238E27FC236}">
              <a16:creationId xmlns:a16="http://schemas.microsoft.com/office/drawing/2014/main" id="{8B3835C0-9370-40BA-AFAB-C19FF0B6ECB2}"/>
            </a:ext>
          </a:extLst>
        </xdr:cNvPr>
        <xdr:cNvSpPr txBox="1"/>
      </xdr:nvSpPr>
      <xdr:spPr>
        <a:xfrm>
          <a:off x="20199427" y="7184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156989</xdr:rowOff>
    </xdr:from>
    <xdr:ext cx="469744" cy="259045"/>
    <xdr:sp macro="" textlink="">
      <xdr:nvSpPr>
        <xdr:cNvPr id="585" name="n_3mainValue【認定こども園・幼稚園・保育所】&#10;一人当たり面積">
          <a:extLst>
            <a:ext uri="{FF2B5EF4-FFF2-40B4-BE49-F238E27FC236}">
              <a16:creationId xmlns:a16="http://schemas.microsoft.com/office/drawing/2014/main" id="{206F1511-5D06-41A8-AA42-2DFFC3110095}"/>
            </a:ext>
          </a:extLst>
        </xdr:cNvPr>
        <xdr:cNvSpPr txBox="1"/>
      </xdr:nvSpPr>
      <xdr:spPr>
        <a:xfrm>
          <a:off x="19310427" y="718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156989</xdr:rowOff>
    </xdr:from>
    <xdr:ext cx="469744" cy="259045"/>
    <xdr:sp macro="" textlink="">
      <xdr:nvSpPr>
        <xdr:cNvPr id="586" name="n_4mainValue【認定こども園・幼稚園・保育所】&#10;一人当たり面積">
          <a:extLst>
            <a:ext uri="{FF2B5EF4-FFF2-40B4-BE49-F238E27FC236}">
              <a16:creationId xmlns:a16="http://schemas.microsoft.com/office/drawing/2014/main" id="{0A1BA30F-E3FE-4D5A-88A3-1D9E05339475}"/>
            </a:ext>
          </a:extLst>
        </xdr:cNvPr>
        <xdr:cNvSpPr txBox="1"/>
      </xdr:nvSpPr>
      <xdr:spPr>
        <a:xfrm>
          <a:off x="18421427" y="718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87" name="正方形/長方形 586">
          <a:extLst>
            <a:ext uri="{FF2B5EF4-FFF2-40B4-BE49-F238E27FC236}">
              <a16:creationId xmlns:a16="http://schemas.microsoft.com/office/drawing/2014/main" id="{E8B5CB96-A26E-4647-B5ED-B15635AB69C1}"/>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88" name="正方形/長方形 587">
          <a:extLst>
            <a:ext uri="{FF2B5EF4-FFF2-40B4-BE49-F238E27FC236}">
              <a16:creationId xmlns:a16="http://schemas.microsoft.com/office/drawing/2014/main" id="{7B10F551-0945-44F3-B7B0-3A022626A2D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89" name="正方形/長方形 588">
          <a:extLst>
            <a:ext uri="{FF2B5EF4-FFF2-40B4-BE49-F238E27FC236}">
              <a16:creationId xmlns:a16="http://schemas.microsoft.com/office/drawing/2014/main" id="{A1E3814D-280F-4F06-BDD0-A252EE45AC3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90" name="正方形/長方形 589">
          <a:extLst>
            <a:ext uri="{FF2B5EF4-FFF2-40B4-BE49-F238E27FC236}">
              <a16:creationId xmlns:a16="http://schemas.microsoft.com/office/drawing/2014/main" id="{5F6BE03A-B70D-45E4-9B4C-8AC1E127D60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91" name="正方形/長方形 590">
          <a:extLst>
            <a:ext uri="{FF2B5EF4-FFF2-40B4-BE49-F238E27FC236}">
              <a16:creationId xmlns:a16="http://schemas.microsoft.com/office/drawing/2014/main" id="{A52155EC-8F2D-43C7-A960-FE1D55E76F61}"/>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92" name="正方形/長方形 591">
          <a:extLst>
            <a:ext uri="{FF2B5EF4-FFF2-40B4-BE49-F238E27FC236}">
              <a16:creationId xmlns:a16="http://schemas.microsoft.com/office/drawing/2014/main" id="{9C0680D7-F90A-41E4-A7F6-F42E842DA0F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93" name="正方形/長方形 592">
          <a:extLst>
            <a:ext uri="{FF2B5EF4-FFF2-40B4-BE49-F238E27FC236}">
              <a16:creationId xmlns:a16="http://schemas.microsoft.com/office/drawing/2014/main" id="{A946CFD6-C1CA-4082-8998-0239F51FDF1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94" name="正方形/長方形 593">
          <a:extLst>
            <a:ext uri="{FF2B5EF4-FFF2-40B4-BE49-F238E27FC236}">
              <a16:creationId xmlns:a16="http://schemas.microsoft.com/office/drawing/2014/main" id="{B375175C-2E89-4C88-B2A3-624AB60B0A27}"/>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95" name="テキスト ボックス 594">
          <a:extLst>
            <a:ext uri="{FF2B5EF4-FFF2-40B4-BE49-F238E27FC236}">
              <a16:creationId xmlns:a16="http://schemas.microsoft.com/office/drawing/2014/main" id="{34D90A02-8B17-415F-B804-F546DF48BE26}"/>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96" name="直線コネクタ 595">
          <a:extLst>
            <a:ext uri="{FF2B5EF4-FFF2-40B4-BE49-F238E27FC236}">
              <a16:creationId xmlns:a16="http://schemas.microsoft.com/office/drawing/2014/main" id="{B2C03CE7-4922-4FF9-9551-3590E46708F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97" name="テキスト ボックス 596">
          <a:extLst>
            <a:ext uri="{FF2B5EF4-FFF2-40B4-BE49-F238E27FC236}">
              <a16:creationId xmlns:a16="http://schemas.microsoft.com/office/drawing/2014/main" id="{4BB78554-1C40-42C8-AF32-0CCA8E27F74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98" name="直線コネクタ 597">
          <a:extLst>
            <a:ext uri="{FF2B5EF4-FFF2-40B4-BE49-F238E27FC236}">
              <a16:creationId xmlns:a16="http://schemas.microsoft.com/office/drawing/2014/main" id="{766779E1-11CE-4E33-A05B-6A85CF577EAE}"/>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99" name="テキスト ボックス 598">
          <a:extLst>
            <a:ext uri="{FF2B5EF4-FFF2-40B4-BE49-F238E27FC236}">
              <a16:creationId xmlns:a16="http://schemas.microsoft.com/office/drawing/2014/main" id="{1B81EE1B-3373-4207-A1CD-1D8B83B43FD6}"/>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00" name="直線コネクタ 599">
          <a:extLst>
            <a:ext uri="{FF2B5EF4-FFF2-40B4-BE49-F238E27FC236}">
              <a16:creationId xmlns:a16="http://schemas.microsoft.com/office/drawing/2014/main" id="{AE3AE30C-E690-4885-A8E7-966E50EBACD4}"/>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01" name="テキスト ボックス 600">
          <a:extLst>
            <a:ext uri="{FF2B5EF4-FFF2-40B4-BE49-F238E27FC236}">
              <a16:creationId xmlns:a16="http://schemas.microsoft.com/office/drawing/2014/main" id="{01DCC58E-4BEF-42CC-8E72-4F74E7B941CD}"/>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02" name="直線コネクタ 601">
          <a:extLst>
            <a:ext uri="{FF2B5EF4-FFF2-40B4-BE49-F238E27FC236}">
              <a16:creationId xmlns:a16="http://schemas.microsoft.com/office/drawing/2014/main" id="{4E6FACD3-968C-4B69-A8BC-6C82259FFA53}"/>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03" name="テキスト ボックス 602">
          <a:extLst>
            <a:ext uri="{FF2B5EF4-FFF2-40B4-BE49-F238E27FC236}">
              <a16:creationId xmlns:a16="http://schemas.microsoft.com/office/drawing/2014/main" id="{BA522391-8DBC-4A76-B7FA-04CCEAF7B2EF}"/>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04" name="直線コネクタ 603">
          <a:extLst>
            <a:ext uri="{FF2B5EF4-FFF2-40B4-BE49-F238E27FC236}">
              <a16:creationId xmlns:a16="http://schemas.microsoft.com/office/drawing/2014/main" id="{73EE1F2E-B867-4C1A-8918-86541EC6C1C4}"/>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05" name="テキスト ボックス 604">
          <a:extLst>
            <a:ext uri="{FF2B5EF4-FFF2-40B4-BE49-F238E27FC236}">
              <a16:creationId xmlns:a16="http://schemas.microsoft.com/office/drawing/2014/main" id="{880F2F69-B1D8-43E4-9E41-35E4CA872954}"/>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06" name="直線コネクタ 605">
          <a:extLst>
            <a:ext uri="{FF2B5EF4-FFF2-40B4-BE49-F238E27FC236}">
              <a16:creationId xmlns:a16="http://schemas.microsoft.com/office/drawing/2014/main" id="{B3C0BC6C-2AB4-4500-82DE-8C75C8E3735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07" name="テキスト ボックス 606">
          <a:extLst>
            <a:ext uri="{FF2B5EF4-FFF2-40B4-BE49-F238E27FC236}">
              <a16:creationId xmlns:a16="http://schemas.microsoft.com/office/drawing/2014/main" id="{CA02C7CE-E815-4FAB-BFA2-07B6AB104626}"/>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08" name="【学校施設】&#10;有形固定資産減価償却率グラフ枠">
          <a:extLst>
            <a:ext uri="{FF2B5EF4-FFF2-40B4-BE49-F238E27FC236}">
              <a16:creationId xmlns:a16="http://schemas.microsoft.com/office/drawing/2014/main" id="{100E503E-6E3B-428F-AF79-33459689194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36576</xdr:rowOff>
    </xdr:from>
    <xdr:to>
      <xdr:col>85</xdr:col>
      <xdr:colOff>126364</xdr:colOff>
      <xdr:row>62</xdr:row>
      <xdr:rowOff>66294</xdr:rowOff>
    </xdr:to>
    <xdr:cxnSp macro="">
      <xdr:nvCxnSpPr>
        <xdr:cNvPr id="609" name="直線コネクタ 608">
          <a:extLst>
            <a:ext uri="{FF2B5EF4-FFF2-40B4-BE49-F238E27FC236}">
              <a16:creationId xmlns:a16="http://schemas.microsoft.com/office/drawing/2014/main" id="{6DD67B1D-4DF0-4F38-B68B-AA48A28905F8}"/>
            </a:ext>
          </a:extLst>
        </xdr:cNvPr>
        <xdr:cNvCxnSpPr/>
      </xdr:nvCxnSpPr>
      <xdr:spPr>
        <a:xfrm flipV="1">
          <a:off x="16318864" y="9466326"/>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70121</xdr:rowOff>
    </xdr:from>
    <xdr:ext cx="405111" cy="259045"/>
    <xdr:sp macro="" textlink="">
      <xdr:nvSpPr>
        <xdr:cNvPr id="610" name="【学校施設】&#10;有形固定資産減価償却率最小値テキスト">
          <a:extLst>
            <a:ext uri="{FF2B5EF4-FFF2-40B4-BE49-F238E27FC236}">
              <a16:creationId xmlns:a16="http://schemas.microsoft.com/office/drawing/2014/main" id="{DAF5464A-2127-45A8-9A0B-437F9B193CE1}"/>
            </a:ext>
          </a:extLst>
        </xdr:cNvPr>
        <xdr:cNvSpPr txBox="1"/>
      </xdr:nvSpPr>
      <xdr:spPr>
        <a:xfrm>
          <a:off x="16357600" y="1070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66294</xdr:rowOff>
    </xdr:from>
    <xdr:to>
      <xdr:col>86</xdr:col>
      <xdr:colOff>25400</xdr:colOff>
      <xdr:row>62</xdr:row>
      <xdr:rowOff>66294</xdr:rowOff>
    </xdr:to>
    <xdr:cxnSp macro="">
      <xdr:nvCxnSpPr>
        <xdr:cNvPr id="611" name="直線コネクタ 610">
          <a:extLst>
            <a:ext uri="{FF2B5EF4-FFF2-40B4-BE49-F238E27FC236}">
              <a16:creationId xmlns:a16="http://schemas.microsoft.com/office/drawing/2014/main" id="{E36C07FC-1D9C-4507-AE59-35B284E61633}"/>
            </a:ext>
          </a:extLst>
        </xdr:cNvPr>
        <xdr:cNvCxnSpPr/>
      </xdr:nvCxnSpPr>
      <xdr:spPr>
        <a:xfrm>
          <a:off x="16230600" y="10696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154703</xdr:rowOff>
    </xdr:from>
    <xdr:ext cx="405111" cy="259045"/>
    <xdr:sp macro="" textlink="">
      <xdr:nvSpPr>
        <xdr:cNvPr id="612" name="【学校施設】&#10;有形固定資産減価償却率最大値テキスト">
          <a:extLst>
            <a:ext uri="{FF2B5EF4-FFF2-40B4-BE49-F238E27FC236}">
              <a16:creationId xmlns:a16="http://schemas.microsoft.com/office/drawing/2014/main" id="{D468CE13-46C0-46A3-B3C3-484704D97005}"/>
            </a:ext>
          </a:extLst>
        </xdr:cNvPr>
        <xdr:cNvSpPr txBox="1"/>
      </xdr:nvSpPr>
      <xdr:spPr>
        <a:xfrm>
          <a:off x="16357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36576</xdr:rowOff>
    </xdr:from>
    <xdr:to>
      <xdr:col>86</xdr:col>
      <xdr:colOff>25400</xdr:colOff>
      <xdr:row>55</xdr:row>
      <xdr:rowOff>36576</xdr:rowOff>
    </xdr:to>
    <xdr:cxnSp macro="">
      <xdr:nvCxnSpPr>
        <xdr:cNvPr id="613" name="直線コネクタ 612">
          <a:extLst>
            <a:ext uri="{FF2B5EF4-FFF2-40B4-BE49-F238E27FC236}">
              <a16:creationId xmlns:a16="http://schemas.microsoft.com/office/drawing/2014/main" id="{5FB7FB91-0E64-47FA-8A74-3400743A2AE8}"/>
            </a:ext>
          </a:extLst>
        </xdr:cNvPr>
        <xdr:cNvCxnSpPr/>
      </xdr:nvCxnSpPr>
      <xdr:spPr>
        <a:xfrm>
          <a:off x="16230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138955</xdr:rowOff>
    </xdr:from>
    <xdr:ext cx="405111" cy="259045"/>
    <xdr:sp macro="" textlink="">
      <xdr:nvSpPr>
        <xdr:cNvPr id="614" name="【学校施設】&#10;有形固定資産減価償却率平均値テキスト">
          <a:extLst>
            <a:ext uri="{FF2B5EF4-FFF2-40B4-BE49-F238E27FC236}">
              <a16:creationId xmlns:a16="http://schemas.microsoft.com/office/drawing/2014/main" id="{F71AC1A1-6449-4FE5-8DC6-FBB771C4D348}"/>
            </a:ext>
          </a:extLst>
        </xdr:cNvPr>
        <xdr:cNvSpPr txBox="1"/>
      </xdr:nvSpPr>
      <xdr:spPr>
        <a:xfrm>
          <a:off x="16357600" y="99116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116078</xdr:rowOff>
    </xdr:from>
    <xdr:to>
      <xdr:col>85</xdr:col>
      <xdr:colOff>177800</xdr:colOff>
      <xdr:row>59</xdr:row>
      <xdr:rowOff>46228</xdr:rowOff>
    </xdr:to>
    <xdr:sp macro="" textlink="">
      <xdr:nvSpPr>
        <xdr:cNvPr id="615" name="フローチャート: 判断 614">
          <a:extLst>
            <a:ext uri="{FF2B5EF4-FFF2-40B4-BE49-F238E27FC236}">
              <a16:creationId xmlns:a16="http://schemas.microsoft.com/office/drawing/2014/main" id="{9246716F-3E17-42A9-BE2C-BDF46DEFB17E}"/>
            </a:ext>
          </a:extLst>
        </xdr:cNvPr>
        <xdr:cNvSpPr/>
      </xdr:nvSpPr>
      <xdr:spPr>
        <a:xfrm>
          <a:off x="16268700" y="10060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109220</xdr:rowOff>
    </xdr:from>
    <xdr:to>
      <xdr:col>81</xdr:col>
      <xdr:colOff>101600</xdr:colOff>
      <xdr:row>59</xdr:row>
      <xdr:rowOff>39370</xdr:rowOff>
    </xdr:to>
    <xdr:sp macro="" textlink="">
      <xdr:nvSpPr>
        <xdr:cNvPr id="616" name="フローチャート: 判断 615">
          <a:extLst>
            <a:ext uri="{FF2B5EF4-FFF2-40B4-BE49-F238E27FC236}">
              <a16:creationId xmlns:a16="http://schemas.microsoft.com/office/drawing/2014/main" id="{C5DA9188-3BE1-469F-9789-A6A28B6A4A51}"/>
            </a:ext>
          </a:extLst>
        </xdr:cNvPr>
        <xdr:cNvSpPr/>
      </xdr:nvSpPr>
      <xdr:spPr>
        <a:xfrm>
          <a:off x="15430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88646</xdr:rowOff>
    </xdr:from>
    <xdr:to>
      <xdr:col>76</xdr:col>
      <xdr:colOff>165100</xdr:colOff>
      <xdr:row>59</xdr:row>
      <xdr:rowOff>18796</xdr:rowOff>
    </xdr:to>
    <xdr:sp macro="" textlink="">
      <xdr:nvSpPr>
        <xdr:cNvPr id="617" name="フローチャート: 判断 616">
          <a:extLst>
            <a:ext uri="{FF2B5EF4-FFF2-40B4-BE49-F238E27FC236}">
              <a16:creationId xmlns:a16="http://schemas.microsoft.com/office/drawing/2014/main" id="{AAE511E2-90F8-49C4-9C05-20DAE5A509F3}"/>
            </a:ext>
          </a:extLst>
        </xdr:cNvPr>
        <xdr:cNvSpPr/>
      </xdr:nvSpPr>
      <xdr:spPr>
        <a:xfrm>
          <a:off x="14541500" y="1003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74930</xdr:rowOff>
    </xdr:from>
    <xdr:to>
      <xdr:col>72</xdr:col>
      <xdr:colOff>38100</xdr:colOff>
      <xdr:row>59</xdr:row>
      <xdr:rowOff>5080</xdr:rowOff>
    </xdr:to>
    <xdr:sp macro="" textlink="">
      <xdr:nvSpPr>
        <xdr:cNvPr id="618" name="フローチャート: 判断 617">
          <a:extLst>
            <a:ext uri="{FF2B5EF4-FFF2-40B4-BE49-F238E27FC236}">
              <a16:creationId xmlns:a16="http://schemas.microsoft.com/office/drawing/2014/main" id="{2D565187-30F7-4A81-A216-E009A257D95B}"/>
            </a:ext>
          </a:extLst>
        </xdr:cNvPr>
        <xdr:cNvSpPr/>
      </xdr:nvSpPr>
      <xdr:spPr>
        <a:xfrm>
          <a:off x="13652500" y="1001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68072</xdr:rowOff>
    </xdr:from>
    <xdr:to>
      <xdr:col>67</xdr:col>
      <xdr:colOff>101600</xdr:colOff>
      <xdr:row>58</xdr:row>
      <xdr:rowOff>169672</xdr:rowOff>
    </xdr:to>
    <xdr:sp macro="" textlink="">
      <xdr:nvSpPr>
        <xdr:cNvPr id="619" name="フローチャート: 判断 618">
          <a:extLst>
            <a:ext uri="{FF2B5EF4-FFF2-40B4-BE49-F238E27FC236}">
              <a16:creationId xmlns:a16="http://schemas.microsoft.com/office/drawing/2014/main" id="{D1D1855F-8271-458E-817C-DF40E2F895A1}"/>
            </a:ext>
          </a:extLst>
        </xdr:cNvPr>
        <xdr:cNvSpPr/>
      </xdr:nvSpPr>
      <xdr:spPr>
        <a:xfrm>
          <a:off x="12763500" y="10012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20" name="テキスト ボックス 619">
          <a:extLst>
            <a:ext uri="{FF2B5EF4-FFF2-40B4-BE49-F238E27FC236}">
              <a16:creationId xmlns:a16="http://schemas.microsoft.com/office/drawing/2014/main" id="{63E1F929-803B-49AB-8713-08A3DDB219CB}"/>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21" name="テキスト ボックス 620">
          <a:extLst>
            <a:ext uri="{FF2B5EF4-FFF2-40B4-BE49-F238E27FC236}">
              <a16:creationId xmlns:a16="http://schemas.microsoft.com/office/drawing/2014/main" id="{642EDF39-66D4-495E-ADA9-185A3404ABC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22" name="テキスト ボックス 621">
          <a:extLst>
            <a:ext uri="{FF2B5EF4-FFF2-40B4-BE49-F238E27FC236}">
              <a16:creationId xmlns:a16="http://schemas.microsoft.com/office/drawing/2014/main" id="{FF58EB0D-349B-4757-86CD-BDD23A84859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23" name="テキスト ボックス 622">
          <a:extLst>
            <a:ext uri="{FF2B5EF4-FFF2-40B4-BE49-F238E27FC236}">
              <a16:creationId xmlns:a16="http://schemas.microsoft.com/office/drawing/2014/main" id="{B958CC58-45BD-414F-8E76-EC1E9755CCBA}"/>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24" name="テキスト ボックス 623">
          <a:extLst>
            <a:ext uri="{FF2B5EF4-FFF2-40B4-BE49-F238E27FC236}">
              <a16:creationId xmlns:a16="http://schemas.microsoft.com/office/drawing/2014/main" id="{A937F6AE-CE01-4A09-A640-5B24CD6B4BD5}"/>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58928</xdr:rowOff>
    </xdr:from>
    <xdr:to>
      <xdr:col>85</xdr:col>
      <xdr:colOff>177800</xdr:colOff>
      <xdr:row>59</xdr:row>
      <xdr:rowOff>160528</xdr:rowOff>
    </xdr:to>
    <xdr:sp macro="" textlink="">
      <xdr:nvSpPr>
        <xdr:cNvPr id="625" name="楕円 624">
          <a:extLst>
            <a:ext uri="{FF2B5EF4-FFF2-40B4-BE49-F238E27FC236}">
              <a16:creationId xmlns:a16="http://schemas.microsoft.com/office/drawing/2014/main" id="{E2372CB5-6D4A-4A54-9474-6E1B7E3F1A63}"/>
            </a:ext>
          </a:extLst>
        </xdr:cNvPr>
        <xdr:cNvSpPr/>
      </xdr:nvSpPr>
      <xdr:spPr>
        <a:xfrm>
          <a:off x="16268700" y="1017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37355</xdr:rowOff>
    </xdr:from>
    <xdr:ext cx="405111" cy="259045"/>
    <xdr:sp macro="" textlink="">
      <xdr:nvSpPr>
        <xdr:cNvPr id="626" name="【学校施設】&#10;有形固定資産減価償却率該当値テキスト">
          <a:extLst>
            <a:ext uri="{FF2B5EF4-FFF2-40B4-BE49-F238E27FC236}">
              <a16:creationId xmlns:a16="http://schemas.microsoft.com/office/drawing/2014/main" id="{8DC485C1-15DD-4B1A-844A-B3149F6BBCDA}"/>
            </a:ext>
          </a:extLst>
        </xdr:cNvPr>
        <xdr:cNvSpPr txBox="1"/>
      </xdr:nvSpPr>
      <xdr:spPr>
        <a:xfrm>
          <a:off x="16357600" y="10152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74930</xdr:rowOff>
    </xdr:from>
    <xdr:to>
      <xdr:col>81</xdr:col>
      <xdr:colOff>101600</xdr:colOff>
      <xdr:row>60</xdr:row>
      <xdr:rowOff>5080</xdr:rowOff>
    </xdr:to>
    <xdr:sp macro="" textlink="">
      <xdr:nvSpPr>
        <xdr:cNvPr id="627" name="楕円 626">
          <a:extLst>
            <a:ext uri="{FF2B5EF4-FFF2-40B4-BE49-F238E27FC236}">
              <a16:creationId xmlns:a16="http://schemas.microsoft.com/office/drawing/2014/main" id="{07EBB2A2-C1AB-426A-BCDA-22CF9466211A}"/>
            </a:ext>
          </a:extLst>
        </xdr:cNvPr>
        <xdr:cNvSpPr/>
      </xdr:nvSpPr>
      <xdr:spPr>
        <a:xfrm>
          <a:off x="15430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109728</xdr:rowOff>
    </xdr:from>
    <xdr:to>
      <xdr:col>85</xdr:col>
      <xdr:colOff>127000</xdr:colOff>
      <xdr:row>59</xdr:row>
      <xdr:rowOff>125730</xdr:rowOff>
    </xdr:to>
    <xdr:cxnSp macro="">
      <xdr:nvCxnSpPr>
        <xdr:cNvPr id="628" name="直線コネクタ 627">
          <a:extLst>
            <a:ext uri="{FF2B5EF4-FFF2-40B4-BE49-F238E27FC236}">
              <a16:creationId xmlns:a16="http://schemas.microsoft.com/office/drawing/2014/main" id="{A386D52F-337D-4FE6-A894-BAA1CAA6F3F9}"/>
            </a:ext>
          </a:extLst>
        </xdr:cNvPr>
        <xdr:cNvCxnSpPr/>
      </xdr:nvCxnSpPr>
      <xdr:spPr>
        <a:xfrm flipV="1">
          <a:off x="15481300" y="10225278"/>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81788</xdr:rowOff>
    </xdr:from>
    <xdr:to>
      <xdr:col>76</xdr:col>
      <xdr:colOff>165100</xdr:colOff>
      <xdr:row>60</xdr:row>
      <xdr:rowOff>11938</xdr:rowOff>
    </xdr:to>
    <xdr:sp macro="" textlink="">
      <xdr:nvSpPr>
        <xdr:cNvPr id="629" name="楕円 628">
          <a:extLst>
            <a:ext uri="{FF2B5EF4-FFF2-40B4-BE49-F238E27FC236}">
              <a16:creationId xmlns:a16="http://schemas.microsoft.com/office/drawing/2014/main" id="{ABFA956D-C53F-434F-A001-25CBC55A3B20}"/>
            </a:ext>
          </a:extLst>
        </xdr:cNvPr>
        <xdr:cNvSpPr/>
      </xdr:nvSpPr>
      <xdr:spPr>
        <a:xfrm>
          <a:off x="14541500" y="1019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125730</xdr:rowOff>
    </xdr:from>
    <xdr:to>
      <xdr:col>81</xdr:col>
      <xdr:colOff>50800</xdr:colOff>
      <xdr:row>59</xdr:row>
      <xdr:rowOff>132588</xdr:rowOff>
    </xdr:to>
    <xdr:cxnSp macro="">
      <xdr:nvCxnSpPr>
        <xdr:cNvPr id="630" name="直線コネクタ 629">
          <a:extLst>
            <a:ext uri="{FF2B5EF4-FFF2-40B4-BE49-F238E27FC236}">
              <a16:creationId xmlns:a16="http://schemas.microsoft.com/office/drawing/2014/main" id="{59325807-947D-4218-A164-90653FEF5575}"/>
            </a:ext>
          </a:extLst>
        </xdr:cNvPr>
        <xdr:cNvCxnSpPr/>
      </xdr:nvCxnSpPr>
      <xdr:spPr>
        <a:xfrm flipV="1">
          <a:off x="14592300" y="10241280"/>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129794</xdr:rowOff>
    </xdr:from>
    <xdr:to>
      <xdr:col>72</xdr:col>
      <xdr:colOff>38100</xdr:colOff>
      <xdr:row>60</xdr:row>
      <xdr:rowOff>59944</xdr:rowOff>
    </xdr:to>
    <xdr:sp macro="" textlink="">
      <xdr:nvSpPr>
        <xdr:cNvPr id="631" name="楕円 630">
          <a:extLst>
            <a:ext uri="{FF2B5EF4-FFF2-40B4-BE49-F238E27FC236}">
              <a16:creationId xmlns:a16="http://schemas.microsoft.com/office/drawing/2014/main" id="{54677A2D-3955-496B-8B2F-54B1C4C18BD2}"/>
            </a:ext>
          </a:extLst>
        </xdr:cNvPr>
        <xdr:cNvSpPr/>
      </xdr:nvSpPr>
      <xdr:spPr>
        <a:xfrm>
          <a:off x="13652500" y="1024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132588</xdr:rowOff>
    </xdr:from>
    <xdr:to>
      <xdr:col>76</xdr:col>
      <xdr:colOff>114300</xdr:colOff>
      <xdr:row>60</xdr:row>
      <xdr:rowOff>9144</xdr:rowOff>
    </xdr:to>
    <xdr:cxnSp macro="">
      <xdr:nvCxnSpPr>
        <xdr:cNvPr id="632" name="直線コネクタ 631">
          <a:extLst>
            <a:ext uri="{FF2B5EF4-FFF2-40B4-BE49-F238E27FC236}">
              <a16:creationId xmlns:a16="http://schemas.microsoft.com/office/drawing/2014/main" id="{55306389-D2CD-4A4D-951B-E1E19F998975}"/>
            </a:ext>
          </a:extLst>
        </xdr:cNvPr>
        <xdr:cNvCxnSpPr/>
      </xdr:nvCxnSpPr>
      <xdr:spPr>
        <a:xfrm flipV="1">
          <a:off x="13703300" y="1024813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159512</xdr:rowOff>
    </xdr:from>
    <xdr:to>
      <xdr:col>67</xdr:col>
      <xdr:colOff>101600</xdr:colOff>
      <xdr:row>60</xdr:row>
      <xdr:rowOff>89662</xdr:rowOff>
    </xdr:to>
    <xdr:sp macro="" textlink="">
      <xdr:nvSpPr>
        <xdr:cNvPr id="633" name="楕円 632">
          <a:extLst>
            <a:ext uri="{FF2B5EF4-FFF2-40B4-BE49-F238E27FC236}">
              <a16:creationId xmlns:a16="http://schemas.microsoft.com/office/drawing/2014/main" id="{C65CAF62-2FC3-453F-AE69-469910FEB907}"/>
            </a:ext>
          </a:extLst>
        </xdr:cNvPr>
        <xdr:cNvSpPr/>
      </xdr:nvSpPr>
      <xdr:spPr>
        <a:xfrm>
          <a:off x="12763500" y="10275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9144</xdr:rowOff>
    </xdr:from>
    <xdr:to>
      <xdr:col>71</xdr:col>
      <xdr:colOff>177800</xdr:colOff>
      <xdr:row>60</xdr:row>
      <xdr:rowOff>38862</xdr:rowOff>
    </xdr:to>
    <xdr:cxnSp macro="">
      <xdr:nvCxnSpPr>
        <xdr:cNvPr id="634" name="直線コネクタ 633">
          <a:extLst>
            <a:ext uri="{FF2B5EF4-FFF2-40B4-BE49-F238E27FC236}">
              <a16:creationId xmlns:a16="http://schemas.microsoft.com/office/drawing/2014/main" id="{699B4967-504C-4A0B-B95E-CE5E5FE50DDF}"/>
            </a:ext>
          </a:extLst>
        </xdr:cNvPr>
        <xdr:cNvCxnSpPr/>
      </xdr:nvCxnSpPr>
      <xdr:spPr>
        <a:xfrm flipV="1">
          <a:off x="12814300" y="10296144"/>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55897</xdr:rowOff>
    </xdr:from>
    <xdr:ext cx="405111" cy="259045"/>
    <xdr:sp macro="" textlink="">
      <xdr:nvSpPr>
        <xdr:cNvPr id="635" name="n_1aveValue【学校施設】&#10;有形固定資産減価償却率">
          <a:extLst>
            <a:ext uri="{FF2B5EF4-FFF2-40B4-BE49-F238E27FC236}">
              <a16:creationId xmlns:a16="http://schemas.microsoft.com/office/drawing/2014/main" id="{04ECB75A-7889-4605-9BBC-7D8C303CAF95}"/>
            </a:ext>
          </a:extLst>
        </xdr:cNvPr>
        <xdr:cNvSpPr txBox="1"/>
      </xdr:nvSpPr>
      <xdr:spPr>
        <a:xfrm>
          <a:off x="152660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35323</xdr:rowOff>
    </xdr:from>
    <xdr:ext cx="405111" cy="259045"/>
    <xdr:sp macro="" textlink="">
      <xdr:nvSpPr>
        <xdr:cNvPr id="636" name="n_2aveValue【学校施設】&#10;有形固定資産減価償却率">
          <a:extLst>
            <a:ext uri="{FF2B5EF4-FFF2-40B4-BE49-F238E27FC236}">
              <a16:creationId xmlns:a16="http://schemas.microsoft.com/office/drawing/2014/main" id="{016F9950-2A9D-4F8B-9E3D-8E760EF1C79A}"/>
            </a:ext>
          </a:extLst>
        </xdr:cNvPr>
        <xdr:cNvSpPr txBox="1"/>
      </xdr:nvSpPr>
      <xdr:spPr>
        <a:xfrm>
          <a:off x="14389744" y="980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21607</xdr:rowOff>
    </xdr:from>
    <xdr:ext cx="405111" cy="259045"/>
    <xdr:sp macro="" textlink="">
      <xdr:nvSpPr>
        <xdr:cNvPr id="637" name="n_3aveValue【学校施設】&#10;有形固定資産減価償却率">
          <a:extLst>
            <a:ext uri="{FF2B5EF4-FFF2-40B4-BE49-F238E27FC236}">
              <a16:creationId xmlns:a16="http://schemas.microsoft.com/office/drawing/2014/main" id="{F9416F9D-6BF3-452A-847B-A489D4CD55E5}"/>
            </a:ext>
          </a:extLst>
        </xdr:cNvPr>
        <xdr:cNvSpPr txBox="1"/>
      </xdr:nvSpPr>
      <xdr:spPr>
        <a:xfrm>
          <a:off x="13500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14749</xdr:rowOff>
    </xdr:from>
    <xdr:ext cx="405111" cy="259045"/>
    <xdr:sp macro="" textlink="">
      <xdr:nvSpPr>
        <xdr:cNvPr id="638" name="n_4aveValue【学校施設】&#10;有形固定資産減価償却率">
          <a:extLst>
            <a:ext uri="{FF2B5EF4-FFF2-40B4-BE49-F238E27FC236}">
              <a16:creationId xmlns:a16="http://schemas.microsoft.com/office/drawing/2014/main" id="{104D4821-6008-4E8F-A718-99287AA18BF6}"/>
            </a:ext>
          </a:extLst>
        </xdr:cNvPr>
        <xdr:cNvSpPr txBox="1"/>
      </xdr:nvSpPr>
      <xdr:spPr>
        <a:xfrm>
          <a:off x="12611744" y="978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167657</xdr:rowOff>
    </xdr:from>
    <xdr:ext cx="405111" cy="259045"/>
    <xdr:sp macro="" textlink="">
      <xdr:nvSpPr>
        <xdr:cNvPr id="639" name="n_1mainValue【学校施設】&#10;有形固定資産減価償却率">
          <a:extLst>
            <a:ext uri="{FF2B5EF4-FFF2-40B4-BE49-F238E27FC236}">
              <a16:creationId xmlns:a16="http://schemas.microsoft.com/office/drawing/2014/main" id="{76544740-0187-4F04-8281-63800B462296}"/>
            </a:ext>
          </a:extLst>
        </xdr:cNvPr>
        <xdr:cNvSpPr txBox="1"/>
      </xdr:nvSpPr>
      <xdr:spPr>
        <a:xfrm>
          <a:off x="15266044" y="1028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3065</xdr:rowOff>
    </xdr:from>
    <xdr:ext cx="405111" cy="259045"/>
    <xdr:sp macro="" textlink="">
      <xdr:nvSpPr>
        <xdr:cNvPr id="640" name="n_2mainValue【学校施設】&#10;有形固定資産減価償却率">
          <a:extLst>
            <a:ext uri="{FF2B5EF4-FFF2-40B4-BE49-F238E27FC236}">
              <a16:creationId xmlns:a16="http://schemas.microsoft.com/office/drawing/2014/main" id="{28EC69F9-4960-4653-8E98-D846DCF4B0A0}"/>
            </a:ext>
          </a:extLst>
        </xdr:cNvPr>
        <xdr:cNvSpPr txBox="1"/>
      </xdr:nvSpPr>
      <xdr:spPr>
        <a:xfrm>
          <a:off x="14389744" y="10290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51071</xdr:rowOff>
    </xdr:from>
    <xdr:ext cx="405111" cy="259045"/>
    <xdr:sp macro="" textlink="">
      <xdr:nvSpPr>
        <xdr:cNvPr id="641" name="n_3mainValue【学校施設】&#10;有形固定資産減価償却率">
          <a:extLst>
            <a:ext uri="{FF2B5EF4-FFF2-40B4-BE49-F238E27FC236}">
              <a16:creationId xmlns:a16="http://schemas.microsoft.com/office/drawing/2014/main" id="{C8782D68-E298-440A-8822-0CEE259C0D98}"/>
            </a:ext>
          </a:extLst>
        </xdr:cNvPr>
        <xdr:cNvSpPr txBox="1"/>
      </xdr:nvSpPr>
      <xdr:spPr>
        <a:xfrm>
          <a:off x="13500744" y="10338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80789</xdr:rowOff>
    </xdr:from>
    <xdr:ext cx="405111" cy="259045"/>
    <xdr:sp macro="" textlink="">
      <xdr:nvSpPr>
        <xdr:cNvPr id="642" name="n_4mainValue【学校施設】&#10;有形固定資産減価償却率">
          <a:extLst>
            <a:ext uri="{FF2B5EF4-FFF2-40B4-BE49-F238E27FC236}">
              <a16:creationId xmlns:a16="http://schemas.microsoft.com/office/drawing/2014/main" id="{16276F8B-5261-49A4-889D-76C7F9D8F5BA}"/>
            </a:ext>
          </a:extLst>
        </xdr:cNvPr>
        <xdr:cNvSpPr txBox="1"/>
      </xdr:nvSpPr>
      <xdr:spPr>
        <a:xfrm>
          <a:off x="12611744" y="10367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43" name="正方形/長方形 642">
          <a:extLst>
            <a:ext uri="{FF2B5EF4-FFF2-40B4-BE49-F238E27FC236}">
              <a16:creationId xmlns:a16="http://schemas.microsoft.com/office/drawing/2014/main" id="{7AE381F4-C1CF-498F-B8F9-0624BB197BF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44" name="正方形/長方形 643">
          <a:extLst>
            <a:ext uri="{FF2B5EF4-FFF2-40B4-BE49-F238E27FC236}">
              <a16:creationId xmlns:a16="http://schemas.microsoft.com/office/drawing/2014/main" id="{94E602A6-3D0E-4C34-AA68-1EAEB4F4323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45" name="正方形/長方形 644">
          <a:extLst>
            <a:ext uri="{FF2B5EF4-FFF2-40B4-BE49-F238E27FC236}">
              <a16:creationId xmlns:a16="http://schemas.microsoft.com/office/drawing/2014/main" id="{C36F7CB2-49C1-4736-B1CA-63CE9EF8B3E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46" name="正方形/長方形 645">
          <a:extLst>
            <a:ext uri="{FF2B5EF4-FFF2-40B4-BE49-F238E27FC236}">
              <a16:creationId xmlns:a16="http://schemas.microsoft.com/office/drawing/2014/main" id="{5FDF71AD-40D7-41B5-AFB2-679DB0CDE61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47" name="正方形/長方形 646">
          <a:extLst>
            <a:ext uri="{FF2B5EF4-FFF2-40B4-BE49-F238E27FC236}">
              <a16:creationId xmlns:a16="http://schemas.microsoft.com/office/drawing/2014/main" id="{919F9997-FCB7-49E2-8E21-48535736DE7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48" name="正方形/長方形 647">
          <a:extLst>
            <a:ext uri="{FF2B5EF4-FFF2-40B4-BE49-F238E27FC236}">
              <a16:creationId xmlns:a16="http://schemas.microsoft.com/office/drawing/2014/main" id="{2F1CEFB0-489D-4802-9D31-83197B86AAB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49" name="正方形/長方形 648">
          <a:extLst>
            <a:ext uri="{FF2B5EF4-FFF2-40B4-BE49-F238E27FC236}">
              <a16:creationId xmlns:a16="http://schemas.microsoft.com/office/drawing/2014/main" id="{21EB9D83-5926-46FD-8E81-6D983649C869}"/>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50" name="正方形/長方形 649">
          <a:extLst>
            <a:ext uri="{FF2B5EF4-FFF2-40B4-BE49-F238E27FC236}">
              <a16:creationId xmlns:a16="http://schemas.microsoft.com/office/drawing/2014/main" id="{A2AFAD60-15E0-4251-90F5-04CDC58DE7EF}"/>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51" name="テキスト ボックス 650">
          <a:extLst>
            <a:ext uri="{FF2B5EF4-FFF2-40B4-BE49-F238E27FC236}">
              <a16:creationId xmlns:a16="http://schemas.microsoft.com/office/drawing/2014/main" id="{BA2219F2-7BC8-4BBA-B1B9-1269EF23806E}"/>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52" name="直線コネクタ 651">
          <a:extLst>
            <a:ext uri="{FF2B5EF4-FFF2-40B4-BE49-F238E27FC236}">
              <a16:creationId xmlns:a16="http://schemas.microsoft.com/office/drawing/2014/main" id="{0F9544FB-02F6-4203-8339-BF6E5493DDD9}"/>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53" name="直線コネクタ 652">
          <a:extLst>
            <a:ext uri="{FF2B5EF4-FFF2-40B4-BE49-F238E27FC236}">
              <a16:creationId xmlns:a16="http://schemas.microsoft.com/office/drawing/2014/main" id="{363FCCFD-762E-4F82-9869-A2350B70D485}"/>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54" name="テキスト ボックス 653">
          <a:extLst>
            <a:ext uri="{FF2B5EF4-FFF2-40B4-BE49-F238E27FC236}">
              <a16:creationId xmlns:a16="http://schemas.microsoft.com/office/drawing/2014/main" id="{A6B5A7E0-2324-4BC1-95D3-AE60E24F5C6B}"/>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55" name="直線コネクタ 654">
          <a:extLst>
            <a:ext uri="{FF2B5EF4-FFF2-40B4-BE49-F238E27FC236}">
              <a16:creationId xmlns:a16="http://schemas.microsoft.com/office/drawing/2014/main" id="{697D7A7A-82EE-4333-A91A-3EC673AC22E2}"/>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56" name="テキスト ボックス 655">
          <a:extLst>
            <a:ext uri="{FF2B5EF4-FFF2-40B4-BE49-F238E27FC236}">
              <a16:creationId xmlns:a16="http://schemas.microsoft.com/office/drawing/2014/main" id="{05EF2E1C-4B85-41F8-8D40-70C30D1E0F05}"/>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57" name="直線コネクタ 656">
          <a:extLst>
            <a:ext uri="{FF2B5EF4-FFF2-40B4-BE49-F238E27FC236}">
              <a16:creationId xmlns:a16="http://schemas.microsoft.com/office/drawing/2014/main" id="{FDD9C591-DD9A-4AB2-B5FC-EFD13AA028E3}"/>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58" name="テキスト ボックス 657">
          <a:extLst>
            <a:ext uri="{FF2B5EF4-FFF2-40B4-BE49-F238E27FC236}">
              <a16:creationId xmlns:a16="http://schemas.microsoft.com/office/drawing/2014/main" id="{EC7A9606-3E79-420F-BB45-2BC31AB78221}"/>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59" name="直線コネクタ 658">
          <a:extLst>
            <a:ext uri="{FF2B5EF4-FFF2-40B4-BE49-F238E27FC236}">
              <a16:creationId xmlns:a16="http://schemas.microsoft.com/office/drawing/2014/main" id="{9F4926C6-423E-4ABB-BCA1-D07BAA15F44A}"/>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60" name="テキスト ボックス 659">
          <a:extLst>
            <a:ext uri="{FF2B5EF4-FFF2-40B4-BE49-F238E27FC236}">
              <a16:creationId xmlns:a16="http://schemas.microsoft.com/office/drawing/2014/main" id="{442FF88F-14BC-4487-9C40-A4B364D5DB05}"/>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61" name="直線コネクタ 660">
          <a:extLst>
            <a:ext uri="{FF2B5EF4-FFF2-40B4-BE49-F238E27FC236}">
              <a16:creationId xmlns:a16="http://schemas.microsoft.com/office/drawing/2014/main" id="{B17C9F19-D5B8-4D29-ABD8-3747231D410A}"/>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62" name="テキスト ボックス 661">
          <a:extLst>
            <a:ext uri="{FF2B5EF4-FFF2-40B4-BE49-F238E27FC236}">
              <a16:creationId xmlns:a16="http://schemas.microsoft.com/office/drawing/2014/main" id="{D948238D-BCB3-4007-9B6E-B5E8F6F86F3E}"/>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63" name="直線コネクタ 662">
          <a:extLst>
            <a:ext uri="{FF2B5EF4-FFF2-40B4-BE49-F238E27FC236}">
              <a16:creationId xmlns:a16="http://schemas.microsoft.com/office/drawing/2014/main" id="{C8F2A2C0-A147-4194-9E21-2C2E35EFC342}"/>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664" name="テキスト ボックス 663">
          <a:extLst>
            <a:ext uri="{FF2B5EF4-FFF2-40B4-BE49-F238E27FC236}">
              <a16:creationId xmlns:a16="http://schemas.microsoft.com/office/drawing/2014/main" id="{F076172B-CE6C-41DD-A41D-C10F297FD232}"/>
            </a:ext>
          </a:extLst>
        </xdr:cNvPr>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65" name="直線コネクタ 664">
          <a:extLst>
            <a:ext uri="{FF2B5EF4-FFF2-40B4-BE49-F238E27FC236}">
              <a16:creationId xmlns:a16="http://schemas.microsoft.com/office/drawing/2014/main" id="{4A870521-C6F7-42B8-9541-C0F23F556D6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66" name="テキスト ボックス 665">
          <a:extLst>
            <a:ext uri="{FF2B5EF4-FFF2-40B4-BE49-F238E27FC236}">
              <a16:creationId xmlns:a16="http://schemas.microsoft.com/office/drawing/2014/main" id="{002F6982-CCA4-42BC-8E25-79273693A7C8}"/>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67" name="【学校施設】&#10;一人当たり面積グラフ枠">
          <a:extLst>
            <a:ext uri="{FF2B5EF4-FFF2-40B4-BE49-F238E27FC236}">
              <a16:creationId xmlns:a16="http://schemas.microsoft.com/office/drawing/2014/main" id="{C06A7803-3B92-4444-8BDC-9B7A5230E42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124587</xdr:rowOff>
    </xdr:from>
    <xdr:to>
      <xdr:col>116</xdr:col>
      <xdr:colOff>62864</xdr:colOff>
      <xdr:row>63</xdr:row>
      <xdr:rowOff>122301</xdr:rowOff>
    </xdr:to>
    <xdr:cxnSp macro="">
      <xdr:nvCxnSpPr>
        <xdr:cNvPr id="668" name="直線コネクタ 667">
          <a:extLst>
            <a:ext uri="{FF2B5EF4-FFF2-40B4-BE49-F238E27FC236}">
              <a16:creationId xmlns:a16="http://schemas.microsoft.com/office/drawing/2014/main" id="{6A04F9F3-D4C2-4C0C-912B-42343B1A0A58}"/>
            </a:ext>
          </a:extLst>
        </xdr:cNvPr>
        <xdr:cNvCxnSpPr/>
      </xdr:nvCxnSpPr>
      <xdr:spPr>
        <a:xfrm flipV="1">
          <a:off x="22160864" y="9554337"/>
          <a:ext cx="0" cy="1369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126128</xdr:rowOff>
    </xdr:from>
    <xdr:ext cx="469744" cy="259045"/>
    <xdr:sp macro="" textlink="">
      <xdr:nvSpPr>
        <xdr:cNvPr id="669" name="【学校施設】&#10;一人当たり面積最小値テキスト">
          <a:extLst>
            <a:ext uri="{FF2B5EF4-FFF2-40B4-BE49-F238E27FC236}">
              <a16:creationId xmlns:a16="http://schemas.microsoft.com/office/drawing/2014/main" id="{5DFAFCC0-068A-445B-A6C8-BBF18530DBF8}"/>
            </a:ext>
          </a:extLst>
        </xdr:cNvPr>
        <xdr:cNvSpPr txBox="1"/>
      </xdr:nvSpPr>
      <xdr:spPr>
        <a:xfrm>
          <a:off x="22199600" y="10927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122301</xdr:rowOff>
    </xdr:from>
    <xdr:to>
      <xdr:col>116</xdr:col>
      <xdr:colOff>152400</xdr:colOff>
      <xdr:row>63</xdr:row>
      <xdr:rowOff>122301</xdr:rowOff>
    </xdr:to>
    <xdr:cxnSp macro="">
      <xdr:nvCxnSpPr>
        <xdr:cNvPr id="670" name="直線コネクタ 669">
          <a:extLst>
            <a:ext uri="{FF2B5EF4-FFF2-40B4-BE49-F238E27FC236}">
              <a16:creationId xmlns:a16="http://schemas.microsoft.com/office/drawing/2014/main" id="{6CFE6F25-A188-46A9-B8E4-696EBF1B34CF}"/>
            </a:ext>
          </a:extLst>
        </xdr:cNvPr>
        <xdr:cNvCxnSpPr/>
      </xdr:nvCxnSpPr>
      <xdr:spPr>
        <a:xfrm>
          <a:off x="22072600" y="1092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71264</xdr:rowOff>
    </xdr:from>
    <xdr:ext cx="469744" cy="259045"/>
    <xdr:sp macro="" textlink="">
      <xdr:nvSpPr>
        <xdr:cNvPr id="671" name="【学校施設】&#10;一人当たり面積最大値テキスト">
          <a:extLst>
            <a:ext uri="{FF2B5EF4-FFF2-40B4-BE49-F238E27FC236}">
              <a16:creationId xmlns:a16="http://schemas.microsoft.com/office/drawing/2014/main" id="{AE21DFE0-4DEC-4BC5-A097-4AF3F39C7E93}"/>
            </a:ext>
          </a:extLst>
        </xdr:cNvPr>
        <xdr:cNvSpPr txBox="1"/>
      </xdr:nvSpPr>
      <xdr:spPr>
        <a:xfrm>
          <a:off x="22199600" y="9329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124587</xdr:rowOff>
    </xdr:from>
    <xdr:to>
      <xdr:col>116</xdr:col>
      <xdr:colOff>152400</xdr:colOff>
      <xdr:row>55</xdr:row>
      <xdr:rowOff>124587</xdr:rowOff>
    </xdr:to>
    <xdr:cxnSp macro="">
      <xdr:nvCxnSpPr>
        <xdr:cNvPr id="672" name="直線コネクタ 671">
          <a:extLst>
            <a:ext uri="{FF2B5EF4-FFF2-40B4-BE49-F238E27FC236}">
              <a16:creationId xmlns:a16="http://schemas.microsoft.com/office/drawing/2014/main" id="{F8FE3C2F-5EF4-4CEF-A8D5-E9CC81A836FD}"/>
            </a:ext>
          </a:extLst>
        </xdr:cNvPr>
        <xdr:cNvCxnSpPr/>
      </xdr:nvCxnSpPr>
      <xdr:spPr>
        <a:xfrm>
          <a:off x="22072600" y="9554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54210</xdr:rowOff>
    </xdr:from>
    <xdr:ext cx="469744" cy="259045"/>
    <xdr:sp macro="" textlink="">
      <xdr:nvSpPr>
        <xdr:cNvPr id="673" name="【学校施設】&#10;一人当たり面積平均値テキスト">
          <a:extLst>
            <a:ext uri="{FF2B5EF4-FFF2-40B4-BE49-F238E27FC236}">
              <a16:creationId xmlns:a16="http://schemas.microsoft.com/office/drawing/2014/main" id="{CF6CA2A3-499A-492F-8F3C-C063C95673AD}"/>
            </a:ext>
          </a:extLst>
        </xdr:cNvPr>
        <xdr:cNvSpPr txBox="1"/>
      </xdr:nvSpPr>
      <xdr:spPr>
        <a:xfrm>
          <a:off x="22199600" y="10512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31333</xdr:rowOff>
    </xdr:from>
    <xdr:to>
      <xdr:col>116</xdr:col>
      <xdr:colOff>114300</xdr:colOff>
      <xdr:row>62</xdr:row>
      <xdr:rowOff>132933</xdr:rowOff>
    </xdr:to>
    <xdr:sp macro="" textlink="">
      <xdr:nvSpPr>
        <xdr:cNvPr id="674" name="フローチャート: 判断 673">
          <a:extLst>
            <a:ext uri="{FF2B5EF4-FFF2-40B4-BE49-F238E27FC236}">
              <a16:creationId xmlns:a16="http://schemas.microsoft.com/office/drawing/2014/main" id="{CB04228F-CEF6-44B9-B660-5C9CCAFB999B}"/>
            </a:ext>
          </a:extLst>
        </xdr:cNvPr>
        <xdr:cNvSpPr/>
      </xdr:nvSpPr>
      <xdr:spPr>
        <a:xfrm>
          <a:off x="22110700" y="1066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44886</xdr:rowOff>
    </xdr:from>
    <xdr:to>
      <xdr:col>112</xdr:col>
      <xdr:colOff>38100</xdr:colOff>
      <xdr:row>62</xdr:row>
      <xdr:rowOff>146486</xdr:rowOff>
    </xdr:to>
    <xdr:sp macro="" textlink="">
      <xdr:nvSpPr>
        <xdr:cNvPr id="675" name="フローチャート: 判断 674">
          <a:extLst>
            <a:ext uri="{FF2B5EF4-FFF2-40B4-BE49-F238E27FC236}">
              <a16:creationId xmlns:a16="http://schemas.microsoft.com/office/drawing/2014/main" id="{9157FA93-246A-4C84-9DB6-3049FE7A406C}"/>
            </a:ext>
          </a:extLst>
        </xdr:cNvPr>
        <xdr:cNvSpPr/>
      </xdr:nvSpPr>
      <xdr:spPr>
        <a:xfrm>
          <a:off x="21272500" y="1067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50927</xdr:rowOff>
    </xdr:from>
    <xdr:to>
      <xdr:col>107</xdr:col>
      <xdr:colOff>101600</xdr:colOff>
      <xdr:row>62</xdr:row>
      <xdr:rowOff>152527</xdr:rowOff>
    </xdr:to>
    <xdr:sp macro="" textlink="">
      <xdr:nvSpPr>
        <xdr:cNvPr id="676" name="フローチャート: 判断 675">
          <a:extLst>
            <a:ext uri="{FF2B5EF4-FFF2-40B4-BE49-F238E27FC236}">
              <a16:creationId xmlns:a16="http://schemas.microsoft.com/office/drawing/2014/main" id="{B044C8CD-4F23-4BEF-8722-6FDC834A6A02}"/>
            </a:ext>
          </a:extLst>
        </xdr:cNvPr>
        <xdr:cNvSpPr/>
      </xdr:nvSpPr>
      <xdr:spPr>
        <a:xfrm>
          <a:off x="20383500" y="10680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53539</xdr:rowOff>
    </xdr:from>
    <xdr:to>
      <xdr:col>102</xdr:col>
      <xdr:colOff>165100</xdr:colOff>
      <xdr:row>62</xdr:row>
      <xdr:rowOff>155139</xdr:rowOff>
    </xdr:to>
    <xdr:sp macro="" textlink="">
      <xdr:nvSpPr>
        <xdr:cNvPr id="677" name="フローチャート: 判断 676">
          <a:extLst>
            <a:ext uri="{FF2B5EF4-FFF2-40B4-BE49-F238E27FC236}">
              <a16:creationId xmlns:a16="http://schemas.microsoft.com/office/drawing/2014/main" id="{827431C5-89BE-44BD-BF02-821F23DD7C9D}"/>
            </a:ext>
          </a:extLst>
        </xdr:cNvPr>
        <xdr:cNvSpPr/>
      </xdr:nvSpPr>
      <xdr:spPr>
        <a:xfrm>
          <a:off x="19494500" y="10683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34435</xdr:rowOff>
    </xdr:from>
    <xdr:to>
      <xdr:col>98</xdr:col>
      <xdr:colOff>38100</xdr:colOff>
      <xdr:row>62</xdr:row>
      <xdr:rowOff>136035</xdr:rowOff>
    </xdr:to>
    <xdr:sp macro="" textlink="">
      <xdr:nvSpPr>
        <xdr:cNvPr id="678" name="フローチャート: 判断 677">
          <a:extLst>
            <a:ext uri="{FF2B5EF4-FFF2-40B4-BE49-F238E27FC236}">
              <a16:creationId xmlns:a16="http://schemas.microsoft.com/office/drawing/2014/main" id="{90DB2A1B-521C-476D-9284-00A6E5BE36BE}"/>
            </a:ext>
          </a:extLst>
        </xdr:cNvPr>
        <xdr:cNvSpPr/>
      </xdr:nvSpPr>
      <xdr:spPr>
        <a:xfrm>
          <a:off x="18605500" y="1066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79" name="テキスト ボックス 678">
          <a:extLst>
            <a:ext uri="{FF2B5EF4-FFF2-40B4-BE49-F238E27FC236}">
              <a16:creationId xmlns:a16="http://schemas.microsoft.com/office/drawing/2014/main" id="{C40098D4-9983-42E2-B030-9C0917D9273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80" name="テキスト ボックス 679">
          <a:extLst>
            <a:ext uri="{FF2B5EF4-FFF2-40B4-BE49-F238E27FC236}">
              <a16:creationId xmlns:a16="http://schemas.microsoft.com/office/drawing/2014/main" id="{DF889AE2-40B8-4FC9-8776-0CFC99A407F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81" name="テキスト ボックス 680">
          <a:extLst>
            <a:ext uri="{FF2B5EF4-FFF2-40B4-BE49-F238E27FC236}">
              <a16:creationId xmlns:a16="http://schemas.microsoft.com/office/drawing/2014/main" id="{A6EBA145-200A-4441-B8E0-3E3863E0C182}"/>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82" name="テキスト ボックス 681">
          <a:extLst>
            <a:ext uri="{FF2B5EF4-FFF2-40B4-BE49-F238E27FC236}">
              <a16:creationId xmlns:a16="http://schemas.microsoft.com/office/drawing/2014/main" id="{A0090504-CDBE-48B6-B921-F2156227E64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83" name="テキスト ボックス 682">
          <a:extLst>
            <a:ext uri="{FF2B5EF4-FFF2-40B4-BE49-F238E27FC236}">
              <a16:creationId xmlns:a16="http://schemas.microsoft.com/office/drawing/2014/main" id="{ED8F636F-70AB-42AE-AAB0-A430467681E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39660</xdr:rowOff>
    </xdr:from>
    <xdr:to>
      <xdr:col>116</xdr:col>
      <xdr:colOff>114300</xdr:colOff>
      <xdr:row>62</xdr:row>
      <xdr:rowOff>141260</xdr:rowOff>
    </xdr:to>
    <xdr:sp macro="" textlink="">
      <xdr:nvSpPr>
        <xdr:cNvPr id="684" name="楕円 683">
          <a:extLst>
            <a:ext uri="{FF2B5EF4-FFF2-40B4-BE49-F238E27FC236}">
              <a16:creationId xmlns:a16="http://schemas.microsoft.com/office/drawing/2014/main" id="{B9E6712C-6766-40C6-BE42-8C39194CC708}"/>
            </a:ext>
          </a:extLst>
        </xdr:cNvPr>
        <xdr:cNvSpPr/>
      </xdr:nvSpPr>
      <xdr:spPr>
        <a:xfrm>
          <a:off x="22110700" y="1066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18087</xdr:rowOff>
    </xdr:from>
    <xdr:ext cx="469744" cy="259045"/>
    <xdr:sp macro="" textlink="">
      <xdr:nvSpPr>
        <xdr:cNvPr id="685" name="【学校施設】&#10;一人当たり面積該当値テキスト">
          <a:extLst>
            <a:ext uri="{FF2B5EF4-FFF2-40B4-BE49-F238E27FC236}">
              <a16:creationId xmlns:a16="http://schemas.microsoft.com/office/drawing/2014/main" id="{1500E095-3915-484F-8779-5EB909C2A6E7}"/>
            </a:ext>
          </a:extLst>
        </xdr:cNvPr>
        <xdr:cNvSpPr txBox="1"/>
      </xdr:nvSpPr>
      <xdr:spPr>
        <a:xfrm>
          <a:off x="22199600" y="1064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46028</xdr:rowOff>
    </xdr:from>
    <xdr:to>
      <xdr:col>112</xdr:col>
      <xdr:colOff>38100</xdr:colOff>
      <xdr:row>62</xdr:row>
      <xdr:rowOff>147628</xdr:rowOff>
    </xdr:to>
    <xdr:sp macro="" textlink="">
      <xdr:nvSpPr>
        <xdr:cNvPr id="686" name="楕円 685">
          <a:extLst>
            <a:ext uri="{FF2B5EF4-FFF2-40B4-BE49-F238E27FC236}">
              <a16:creationId xmlns:a16="http://schemas.microsoft.com/office/drawing/2014/main" id="{42D18625-656B-4A14-B7C7-5BE18617E62C}"/>
            </a:ext>
          </a:extLst>
        </xdr:cNvPr>
        <xdr:cNvSpPr/>
      </xdr:nvSpPr>
      <xdr:spPr>
        <a:xfrm>
          <a:off x="21272500" y="1067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90460</xdr:rowOff>
    </xdr:from>
    <xdr:to>
      <xdr:col>116</xdr:col>
      <xdr:colOff>63500</xdr:colOff>
      <xdr:row>62</xdr:row>
      <xdr:rowOff>96828</xdr:rowOff>
    </xdr:to>
    <xdr:cxnSp macro="">
      <xdr:nvCxnSpPr>
        <xdr:cNvPr id="687" name="直線コネクタ 686">
          <a:extLst>
            <a:ext uri="{FF2B5EF4-FFF2-40B4-BE49-F238E27FC236}">
              <a16:creationId xmlns:a16="http://schemas.microsoft.com/office/drawing/2014/main" id="{231619CE-47C9-45D2-8FEF-3E273C76EC94}"/>
            </a:ext>
          </a:extLst>
        </xdr:cNvPr>
        <xdr:cNvCxnSpPr/>
      </xdr:nvCxnSpPr>
      <xdr:spPr>
        <a:xfrm flipV="1">
          <a:off x="21323300" y="10720360"/>
          <a:ext cx="838200" cy="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51417</xdr:rowOff>
    </xdr:from>
    <xdr:to>
      <xdr:col>107</xdr:col>
      <xdr:colOff>101600</xdr:colOff>
      <xdr:row>62</xdr:row>
      <xdr:rowOff>153017</xdr:rowOff>
    </xdr:to>
    <xdr:sp macro="" textlink="">
      <xdr:nvSpPr>
        <xdr:cNvPr id="688" name="楕円 687">
          <a:extLst>
            <a:ext uri="{FF2B5EF4-FFF2-40B4-BE49-F238E27FC236}">
              <a16:creationId xmlns:a16="http://schemas.microsoft.com/office/drawing/2014/main" id="{0C3446F3-B00B-4662-AFEB-4ADF2984C1C7}"/>
            </a:ext>
          </a:extLst>
        </xdr:cNvPr>
        <xdr:cNvSpPr/>
      </xdr:nvSpPr>
      <xdr:spPr>
        <a:xfrm>
          <a:off x="20383500" y="1068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96828</xdr:rowOff>
    </xdr:from>
    <xdr:to>
      <xdr:col>111</xdr:col>
      <xdr:colOff>177800</xdr:colOff>
      <xdr:row>62</xdr:row>
      <xdr:rowOff>102217</xdr:rowOff>
    </xdr:to>
    <xdr:cxnSp macro="">
      <xdr:nvCxnSpPr>
        <xdr:cNvPr id="689" name="直線コネクタ 688">
          <a:extLst>
            <a:ext uri="{FF2B5EF4-FFF2-40B4-BE49-F238E27FC236}">
              <a16:creationId xmlns:a16="http://schemas.microsoft.com/office/drawing/2014/main" id="{600A6B1F-12CA-4FBD-BB55-C3A08B7C02CB}"/>
            </a:ext>
          </a:extLst>
        </xdr:cNvPr>
        <xdr:cNvCxnSpPr/>
      </xdr:nvCxnSpPr>
      <xdr:spPr>
        <a:xfrm flipV="1">
          <a:off x="20434300" y="10726728"/>
          <a:ext cx="889000" cy="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25291</xdr:rowOff>
    </xdr:from>
    <xdr:to>
      <xdr:col>102</xdr:col>
      <xdr:colOff>165100</xdr:colOff>
      <xdr:row>62</xdr:row>
      <xdr:rowOff>126891</xdr:rowOff>
    </xdr:to>
    <xdr:sp macro="" textlink="">
      <xdr:nvSpPr>
        <xdr:cNvPr id="690" name="楕円 689">
          <a:extLst>
            <a:ext uri="{FF2B5EF4-FFF2-40B4-BE49-F238E27FC236}">
              <a16:creationId xmlns:a16="http://schemas.microsoft.com/office/drawing/2014/main" id="{7007566A-B627-4D58-B161-A795F22A63CC}"/>
            </a:ext>
          </a:extLst>
        </xdr:cNvPr>
        <xdr:cNvSpPr/>
      </xdr:nvSpPr>
      <xdr:spPr>
        <a:xfrm>
          <a:off x="19494500" y="1065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76091</xdr:rowOff>
    </xdr:from>
    <xdr:to>
      <xdr:col>107</xdr:col>
      <xdr:colOff>50800</xdr:colOff>
      <xdr:row>62</xdr:row>
      <xdr:rowOff>102217</xdr:rowOff>
    </xdr:to>
    <xdr:cxnSp macro="">
      <xdr:nvCxnSpPr>
        <xdr:cNvPr id="691" name="直線コネクタ 690">
          <a:extLst>
            <a:ext uri="{FF2B5EF4-FFF2-40B4-BE49-F238E27FC236}">
              <a16:creationId xmlns:a16="http://schemas.microsoft.com/office/drawing/2014/main" id="{A313342D-2871-4C6E-A8C0-E861C10BAC3E}"/>
            </a:ext>
          </a:extLst>
        </xdr:cNvPr>
        <xdr:cNvCxnSpPr/>
      </xdr:nvCxnSpPr>
      <xdr:spPr>
        <a:xfrm>
          <a:off x="19545300" y="10705991"/>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32639</xdr:rowOff>
    </xdr:from>
    <xdr:to>
      <xdr:col>98</xdr:col>
      <xdr:colOff>38100</xdr:colOff>
      <xdr:row>62</xdr:row>
      <xdr:rowOff>134239</xdr:rowOff>
    </xdr:to>
    <xdr:sp macro="" textlink="">
      <xdr:nvSpPr>
        <xdr:cNvPr id="692" name="楕円 691">
          <a:extLst>
            <a:ext uri="{FF2B5EF4-FFF2-40B4-BE49-F238E27FC236}">
              <a16:creationId xmlns:a16="http://schemas.microsoft.com/office/drawing/2014/main" id="{B7320F1D-AF3C-457A-A2E0-941B593E29C1}"/>
            </a:ext>
          </a:extLst>
        </xdr:cNvPr>
        <xdr:cNvSpPr/>
      </xdr:nvSpPr>
      <xdr:spPr>
        <a:xfrm>
          <a:off x="18605500" y="10662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76091</xdr:rowOff>
    </xdr:from>
    <xdr:to>
      <xdr:col>102</xdr:col>
      <xdr:colOff>114300</xdr:colOff>
      <xdr:row>62</xdr:row>
      <xdr:rowOff>83439</xdr:rowOff>
    </xdr:to>
    <xdr:cxnSp macro="">
      <xdr:nvCxnSpPr>
        <xdr:cNvPr id="693" name="直線コネクタ 692">
          <a:extLst>
            <a:ext uri="{FF2B5EF4-FFF2-40B4-BE49-F238E27FC236}">
              <a16:creationId xmlns:a16="http://schemas.microsoft.com/office/drawing/2014/main" id="{C612DB8D-B0EA-4885-82CE-7794ED7B7E0F}"/>
            </a:ext>
          </a:extLst>
        </xdr:cNvPr>
        <xdr:cNvCxnSpPr/>
      </xdr:nvCxnSpPr>
      <xdr:spPr>
        <a:xfrm flipV="1">
          <a:off x="18656300" y="10705991"/>
          <a:ext cx="889000" cy="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163013</xdr:rowOff>
    </xdr:from>
    <xdr:ext cx="469744" cy="259045"/>
    <xdr:sp macro="" textlink="">
      <xdr:nvSpPr>
        <xdr:cNvPr id="694" name="n_1aveValue【学校施設】&#10;一人当たり面積">
          <a:extLst>
            <a:ext uri="{FF2B5EF4-FFF2-40B4-BE49-F238E27FC236}">
              <a16:creationId xmlns:a16="http://schemas.microsoft.com/office/drawing/2014/main" id="{DA8BFF4F-6332-4DE2-BA2B-D73DFF86583A}"/>
            </a:ext>
          </a:extLst>
        </xdr:cNvPr>
        <xdr:cNvSpPr txBox="1"/>
      </xdr:nvSpPr>
      <xdr:spPr>
        <a:xfrm>
          <a:off x="21075727" y="10450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169054</xdr:rowOff>
    </xdr:from>
    <xdr:ext cx="469744" cy="259045"/>
    <xdr:sp macro="" textlink="">
      <xdr:nvSpPr>
        <xdr:cNvPr id="695" name="n_2aveValue【学校施設】&#10;一人当たり面積">
          <a:extLst>
            <a:ext uri="{FF2B5EF4-FFF2-40B4-BE49-F238E27FC236}">
              <a16:creationId xmlns:a16="http://schemas.microsoft.com/office/drawing/2014/main" id="{168B2391-9B02-4B3A-8B2E-180DCB4916DD}"/>
            </a:ext>
          </a:extLst>
        </xdr:cNvPr>
        <xdr:cNvSpPr txBox="1"/>
      </xdr:nvSpPr>
      <xdr:spPr>
        <a:xfrm>
          <a:off x="20199427" y="10456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146266</xdr:rowOff>
    </xdr:from>
    <xdr:ext cx="469744" cy="259045"/>
    <xdr:sp macro="" textlink="">
      <xdr:nvSpPr>
        <xdr:cNvPr id="696" name="n_3aveValue【学校施設】&#10;一人当たり面積">
          <a:extLst>
            <a:ext uri="{FF2B5EF4-FFF2-40B4-BE49-F238E27FC236}">
              <a16:creationId xmlns:a16="http://schemas.microsoft.com/office/drawing/2014/main" id="{AC1FC7A8-8B6C-4470-B1D0-633F7F0AEFD8}"/>
            </a:ext>
          </a:extLst>
        </xdr:cNvPr>
        <xdr:cNvSpPr txBox="1"/>
      </xdr:nvSpPr>
      <xdr:spPr>
        <a:xfrm>
          <a:off x="19310427" y="1077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127162</xdr:rowOff>
    </xdr:from>
    <xdr:ext cx="469744" cy="259045"/>
    <xdr:sp macro="" textlink="">
      <xdr:nvSpPr>
        <xdr:cNvPr id="697" name="n_4aveValue【学校施設】&#10;一人当たり面積">
          <a:extLst>
            <a:ext uri="{FF2B5EF4-FFF2-40B4-BE49-F238E27FC236}">
              <a16:creationId xmlns:a16="http://schemas.microsoft.com/office/drawing/2014/main" id="{5B30253E-4460-4142-A060-428A0C41CF4D}"/>
            </a:ext>
          </a:extLst>
        </xdr:cNvPr>
        <xdr:cNvSpPr txBox="1"/>
      </xdr:nvSpPr>
      <xdr:spPr>
        <a:xfrm>
          <a:off x="18421427" y="10757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138755</xdr:rowOff>
    </xdr:from>
    <xdr:ext cx="469744" cy="259045"/>
    <xdr:sp macro="" textlink="">
      <xdr:nvSpPr>
        <xdr:cNvPr id="698" name="n_1mainValue【学校施設】&#10;一人当たり面積">
          <a:extLst>
            <a:ext uri="{FF2B5EF4-FFF2-40B4-BE49-F238E27FC236}">
              <a16:creationId xmlns:a16="http://schemas.microsoft.com/office/drawing/2014/main" id="{075206D0-744E-4CFE-94B2-3D8697949FD7}"/>
            </a:ext>
          </a:extLst>
        </xdr:cNvPr>
        <xdr:cNvSpPr txBox="1"/>
      </xdr:nvSpPr>
      <xdr:spPr>
        <a:xfrm>
          <a:off x="21075727" y="1076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144144</xdr:rowOff>
    </xdr:from>
    <xdr:ext cx="469744" cy="259045"/>
    <xdr:sp macro="" textlink="">
      <xdr:nvSpPr>
        <xdr:cNvPr id="699" name="n_2mainValue【学校施設】&#10;一人当たり面積">
          <a:extLst>
            <a:ext uri="{FF2B5EF4-FFF2-40B4-BE49-F238E27FC236}">
              <a16:creationId xmlns:a16="http://schemas.microsoft.com/office/drawing/2014/main" id="{C97CD4B0-7DC4-408C-9DFA-0F73F91A4F35}"/>
            </a:ext>
          </a:extLst>
        </xdr:cNvPr>
        <xdr:cNvSpPr txBox="1"/>
      </xdr:nvSpPr>
      <xdr:spPr>
        <a:xfrm>
          <a:off x="20199427" y="10774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143418</xdr:rowOff>
    </xdr:from>
    <xdr:ext cx="469744" cy="259045"/>
    <xdr:sp macro="" textlink="">
      <xdr:nvSpPr>
        <xdr:cNvPr id="700" name="n_3mainValue【学校施設】&#10;一人当たり面積">
          <a:extLst>
            <a:ext uri="{FF2B5EF4-FFF2-40B4-BE49-F238E27FC236}">
              <a16:creationId xmlns:a16="http://schemas.microsoft.com/office/drawing/2014/main" id="{B25D6E1E-9796-4D9D-B904-FBF4F4D1AAC6}"/>
            </a:ext>
          </a:extLst>
        </xdr:cNvPr>
        <xdr:cNvSpPr txBox="1"/>
      </xdr:nvSpPr>
      <xdr:spPr>
        <a:xfrm>
          <a:off x="19310427" y="10430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150766</xdr:rowOff>
    </xdr:from>
    <xdr:ext cx="469744" cy="259045"/>
    <xdr:sp macro="" textlink="">
      <xdr:nvSpPr>
        <xdr:cNvPr id="701" name="n_4mainValue【学校施設】&#10;一人当たり面積">
          <a:extLst>
            <a:ext uri="{FF2B5EF4-FFF2-40B4-BE49-F238E27FC236}">
              <a16:creationId xmlns:a16="http://schemas.microsoft.com/office/drawing/2014/main" id="{B5AFAE59-7C2E-43BB-BCC6-DC03C57FBAA0}"/>
            </a:ext>
          </a:extLst>
        </xdr:cNvPr>
        <xdr:cNvSpPr txBox="1"/>
      </xdr:nvSpPr>
      <xdr:spPr>
        <a:xfrm>
          <a:off x="18421427" y="1043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02" name="正方形/長方形 701">
          <a:extLst>
            <a:ext uri="{FF2B5EF4-FFF2-40B4-BE49-F238E27FC236}">
              <a16:creationId xmlns:a16="http://schemas.microsoft.com/office/drawing/2014/main" id="{5C399479-0A2E-4DE5-A6B1-827CD8DDD8D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03" name="正方形/長方形 702">
          <a:extLst>
            <a:ext uri="{FF2B5EF4-FFF2-40B4-BE49-F238E27FC236}">
              <a16:creationId xmlns:a16="http://schemas.microsoft.com/office/drawing/2014/main" id="{60D4B904-2A6C-42FF-AFDB-E4173B0FBE4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04" name="正方形/長方形 703">
          <a:extLst>
            <a:ext uri="{FF2B5EF4-FFF2-40B4-BE49-F238E27FC236}">
              <a16:creationId xmlns:a16="http://schemas.microsoft.com/office/drawing/2014/main" id="{3630FD66-F8D8-40C5-B29D-6491221B3E48}"/>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05" name="正方形/長方形 704">
          <a:extLst>
            <a:ext uri="{FF2B5EF4-FFF2-40B4-BE49-F238E27FC236}">
              <a16:creationId xmlns:a16="http://schemas.microsoft.com/office/drawing/2014/main" id="{1C7DC746-F915-41FD-A256-3C4C39FA28D8}"/>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06" name="正方形/長方形 705">
          <a:extLst>
            <a:ext uri="{FF2B5EF4-FFF2-40B4-BE49-F238E27FC236}">
              <a16:creationId xmlns:a16="http://schemas.microsoft.com/office/drawing/2014/main" id="{C72EE3EC-CEC9-4650-BDDA-5F9CC316EC2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07" name="正方形/長方形 706">
          <a:extLst>
            <a:ext uri="{FF2B5EF4-FFF2-40B4-BE49-F238E27FC236}">
              <a16:creationId xmlns:a16="http://schemas.microsoft.com/office/drawing/2014/main" id="{A4AAC0C2-BE00-4F61-8202-FA93A2A577A5}"/>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08" name="正方形/長方形 707">
          <a:extLst>
            <a:ext uri="{FF2B5EF4-FFF2-40B4-BE49-F238E27FC236}">
              <a16:creationId xmlns:a16="http://schemas.microsoft.com/office/drawing/2014/main" id="{567A2A61-0C4F-487C-BEA1-9028741D449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9" name="正方形/長方形 708">
          <a:extLst>
            <a:ext uri="{FF2B5EF4-FFF2-40B4-BE49-F238E27FC236}">
              <a16:creationId xmlns:a16="http://schemas.microsoft.com/office/drawing/2014/main" id="{8587ECC1-B83A-439F-8552-2F83093A6B7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10" name="テキスト ボックス 709">
          <a:extLst>
            <a:ext uri="{FF2B5EF4-FFF2-40B4-BE49-F238E27FC236}">
              <a16:creationId xmlns:a16="http://schemas.microsoft.com/office/drawing/2014/main" id="{65F9C3F5-8D98-4A9F-8EFA-97077318E818}"/>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11" name="直線コネクタ 710">
          <a:extLst>
            <a:ext uri="{FF2B5EF4-FFF2-40B4-BE49-F238E27FC236}">
              <a16:creationId xmlns:a16="http://schemas.microsoft.com/office/drawing/2014/main" id="{995A9C75-C023-4E5D-A965-2F1716CF806E}"/>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12" name="テキスト ボックス 711">
          <a:extLst>
            <a:ext uri="{FF2B5EF4-FFF2-40B4-BE49-F238E27FC236}">
              <a16:creationId xmlns:a16="http://schemas.microsoft.com/office/drawing/2014/main" id="{A14B7062-3C15-4D11-9B18-76E940AA05FB}"/>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13" name="直線コネクタ 712">
          <a:extLst>
            <a:ext uri="{FF2B5EF4-FFF2-40B4-BE49-F238E27FC236}">
              <a16:creationId xmlns:a16="http://schemas.microsoft.com/office/drawing/2014/main" id="{9C57B0E9-04DF-43C9-B910-1797DC914A2D}"/>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14" name="テキスト ボックス 713">
          <a:extLst>
            <a:ext uri="{FF2B5EF4-FFF2-40B4-BE49-F238E27FC236}">
              <a16:creationId xmlns:a16="http://schemas.microsoft.com/office/drawing/2014/main" id="{8E47CC6C-68BE-4CAE-BADA-19D619D8FF6A}"/>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15" name="直線コネクタ 714">
          <a:extLst>
            <a:ext uri="{FF2B5EF4-FFF2-40B4-BE49-F238E27FC236}">
              <a16:creationId xmlns:a16="http://schemas.microsoft.com/office/drawing/2014/main" id="{4B9CBEA4-0470-4812-90F3-2ED1A58BB13E}"/>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16" name="テキスト ボックス 715">
          <a:extLst>
            <a:ext uri="{FF2B5EF4-FFF2-40B4-BE49-F238E27FC236}">
              <a16:creationId xmlns:a16="http://schemas.microsoft.com/office/drawing/2014/main" id="{3A4A494E-D88D-4FE8-B6DC-9E071410CE58}"/>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17" name="直線コネクタ 716">
          <a:extLst>
            <a:ext uri="{FF2B5EF4-FFF2-40B4-BE49-F238E27FC236}">
              <a16:creationId xmlns:a16="http://schemas.microsoft.com/office/drawing/2014/main" id="{25F8862C-C9E3-4382-9183-E4408CAC0CDF}"/>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18" name="テキスト ボックス 717">
          <a:extLst>
            <a:ext uri="{FF2B5EF4-FFF2-40B4-BE49-F238E27FC236}">
              <a16:creationId xmlns:a16="http://schemas.microsoft.com/office/drawing/2014/main" id="{2B5AC8F6-6931-4F2C-9A5C-1EC9B764E689}"/>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19" name="直線コネクタ 718">
          <a:extLst>
            <a:ext uri="{FF2B5EF4-FFF2-40B4-BE49-F238E27FC236}">
              <a16:creationId xmlns:a16="http://schemas.microsoft.com/office/drawing/2014/main" id="{CD5CBC4C-47FC-4EE2-8E92-653A7C096F55}"/>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20" name="テキスト ボックス 719">
          <a:extLst>
            <a:ext uri="{FF2B5EF4-FFF2-40B4-BE49-F238E27FC236}">
              <a16:creationId xmlns:a16="http://schemas.microsoft.com/office/drawing/2014/main" id="{4E1A6D21-7231-43F1-A6F5-1044DAF1B7E8}"/>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21" name="直線コネクタ 720">
          <a:extLst>
            <a:ext uri="{FF2B5EF4-FFF2-40B4-BE49-F238E27FC236}">
              <a16:creationId xmlns:a16="http://schemas.microsoft.com/office/drawing/2014/main" id="{FD00BC4A-F878-43EF-8177-15FCF1576BFE}"/>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22" name="テキスト ボックス 721">
          <a:extLst>
            <a:ext uri="{FF2B5EF4-FFF2-40B4-BE49-F238E27FC236}">
              <a16:creationId xmlns:a16="http://schemas.microsoft.com/office/drawing/2014/main" id="{C759793B-B371-4EDC-8C3C-BE4AEE043E05}"/>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23" name="直線コネクタ 722">
          <a:extLst>
            <a:ext uri="{FF2B5EF4-FFF2-40B4-BE49-F238E27FC236}">
              <a16:creationId xmlns:a16="http://schemas.microsoft.com/office/drawing/2014/main" id="{E335BED7-E932-4895-A19F-92B3CC83CFF9}"/>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24" name="テキスト ボックス 723">
          <a:extLst>
            <a:ext uri="{FF2B5EF4-FFF2-40B4-BE49-F238E27FC236}">
              <a16:creationId xmlns:a16="http://schemas.microsoft.com/office/drawing/2014/main" id="{F13A8059-5DAF-450D-9DA4-986FA76B9465}"/>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25" name="直線コネクタ 724">
          <a:extLst>
            <a:ext uri="{FF2B5EF4-FFF2-40B4-BE49-F238E27FC236}">
              <a16:creationId xmlns:a16="http://schemas.microsoft.com/office/drawing/2014/main" id="{4515B0C8-0D82-4522-AE53-07848A29053B}"/>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6" name="【児童館】&#10;有形固定資産減価償却率グラフ枠">
          <a:extLst>
            <a:ext uri="{FF2B5EF4-FFF2-40B4-BE49-F238E27FC236}">
              <a16:creationId xmlns:a16="http://schemas.microsoft.com/office/drawing/2014/main" id="{9586A792-B932-4EA0-862A-8CA60614DE3E}"/>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5443</xdr:rowOff>
    </xdr:from>
    <xdr:to>
      <xdr:col>85</xdr:col>
      <xdr:colOff>126364</xdr:colOff>
      <xdr:row>86</xdr:row>
      <xdr:rowOff>168729</xdr:rowOff>
    </xdr:to>
    <xdr:cxnSp macro="">
      <xdr:nvCxnSpPr>
        <xdr:cNvPr id="727" name="直線コネクタ 726">
          <a:extLst>
            <a:ext uri="{FF2B5EF4-FFF2-40B4-BE49-F238E27FC236}">
              <a16:creationId xmlns:a16="http://schemas.microsoft.com/office/drawing/2014/main" id="{C411CD9C-AF01-457D-995E-F415D43CEBA8}"/>
            </a:ext>
          </a:extLst>
        </xdr:cNvPr>
        <xdr:cNvCxnSpPr/>
      </xdr:nvCxnSpPr>
      <xdr:spPr>
        <a:xfrm flipV="1">
          <a:off x="16318864" y="13378543"/>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28" name="【児童館】&#10;有形固定資産減価償却率最小値テキスト">
          <a:extLst>
            <a:ext uri="{FF2B5EF4-FFF2-40B4-BE49-F238E27FC236}">
              <a16:creationId xmlns:a16="http://schemas.microsoft.com/office/drawing/2014/main" id="{B2018FDE-5C12-46C5-8600-4CD8C374E28D}"/>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29" name="直線コネクタ 728">
          <a:extLst>
            <a:ext uri="{FF2B5EF4-FFF2-40B4-BE49-F238E27FC236}">
              <a16:creationId xmlns:a16="http://schemas.microsoft.com/office/drawing/2014/main" id="{FC4C0700-BFB4-45F2-A17D-95CE8C194321}"/>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123570</xdr:rowOff>
    </xdr:from>
    <xdr:ext cx="340478" cy="259045"/>
    <xdr:sp macro="" textlink="">
      <xdr:nvSpPr>
        <xdr:cNvPr id="730" name="【児童館】&#10;有形固定資産減価償却率最大値テキスト">
          <a:extLst>
            <a:ext uri="{FF2B5EF4-FFF2-40B4-BE49-F238E27FC236}">
              <a16:creationId xmlns:a16="http://schemas.microsoft.com/office/drawing/2014/main" id="{0E346BB2-4836-40E6-89C0-F053DB75305F}"/>
            </a:ext>
          </a:extLst>
        </xdr:cNvPr>
        <xdr:cNvSpPr txBox="1"/>
      </xdr:nvSpPr>
      <xdr:spPr>
        <a:xfrm>
          <a:off x="16357600" y="1315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5443</xdr:rowOff>
    </xdr:from>
    <xdr:to>
      <xdr:col>86</xdr:col>
      <xdr:colOff>25400</xdr:colOff>
      <xdr:row>78</xdr:row>
      <xdr:rowOff>5443</xdr:rowOff>
    </xdr:to>
    <xdr:cxnSp macro="">
      <xdr:nvCxnSpPr>
        <xdr:cNvPr id="731" name="直線コネクタ 730">
          <a:extLst>
            <a:ext uri="{FF2B5EF4-FFF2-40B4-BE49-F238E27FC236}">
              <a16:creationId xmlns:a16="http://schemas.microsoft.com/office/drawing/2014/main" id="{73CA50DB-6AC8-4F76-A6D3-05B66B33DD04}"/>
            </a:ext>
          </a:extLst>
        </xdr:cNvPr>
        <xdr:cNvCxnSpPr/>
      </xdr:nvCxnSpPr>
      <xdr:spPr>
        <a:xfrm>
          <a:off x="16230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152235</xdr:rowOff>
    </xdr:from>
    <xdr:ext cx="405111" cy="259045"/>
    <xdr:sp macro="" textlink="">
      <xdr:nvSpPr>
        <xdr:cNvPr id="732" name="【児童館】&#10;有形固定資産減価償却率平均値テキスト">
          <a:extLst>
            <a:ext uri="{FF2B5EF4-FFF2-40B4-BE49-F238E27FC236}">
              <a16:creationId xmlns:a16="http://schemas.microsoft.com/office/drawing/2014/main" id="{00F5EE6E-7A35-4436-AA7D-F7B01F9035E8}"/>
            </a:ext>
          </a:extLst>
        </xdr:cNvPr>
        <xdr:cNvSpPr txBox="1"/>
      </xdr:nvSpPr>
      <xdr:spPr>
        <a:xfrm>
          <a:off x="16357600" y="140396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129358</xdr:rowOff>
    </xdr:from>
    <xdr:to>
      <xdr:col>85</xdr:col>
      <xdr:colOff>177800</xdr:colOff>
      <xdr:row>83</xdr:row>
      <xdr:rowOff>59508</xdr:rowOff>
    </xdr:to>
    <xdr:sp macro="" textlink="">
      <xdr:nvSpPr>
        <xdr:cNvPr id="733" name="フローチャート: 判断 732">
          <a:extLst>
            <a:ext uri="{FF2B5EF4-FFF2-40B4-BE49-F238E27FC236}">
              <a16:creationId xmlns:a16="http://schemas.microsoft.com/office/drawing/2014/main" id="{6E264B9F-EBEF-46B0-9A6D-1750145F2CA5}"/>
            </a:ext>
          </a:extLst>
        </xdr:cNvPr>
        <xdr:cNvSpPr/>
      </xdr:nvSpPr>
      <xdr:spPr>
        <a:xfrm>
          <a:off x="16268700" y="1418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77107</xdr:rowOff>
    </xdr:from>
    <xdr:to>
      <xdr:col>81</xdr:col>
      <xdr:colOff>101600</xdr:colOff>
      <xdr:row>83</xdr:row>
      <xdr:rowOff>7257</xdr:rowOff>
    </xdr:to>
    <xdr:sp macro="" textlink="">
      <xdr:nvSpPr>
        <xdr:cNvPr id="734" name="フローチャート: 判断 733">
          <a:extLst>
            <a:ext uri="{FF2B5EF4-FFF2-40B4-BE49-F238E27FC236}">
              <a16:creationId xmlns:a16="http://schemas.microsoft.com/office/drawing/2014/main" id="{75A902F3-50B3-4797-8F82-0294116478FE}"/>
            </a:ext>
          </a:extLst>
        </xdr:cNvPr>
        <xdr:cNvSpPr/>
      </xdr:nvSpPr>
      <xdr:spPr>
        <a:xfrm>
          <a:off x="15430500" y="1413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37919</xdr:rowOff>
    </xdr:from>
    <xdr:to>
      <xdr:col>76</xdr:col>
      <xdr:colOff>165100</xdr:colOff>
      <xdr:row>82</xdr:row>
      <xdr:rowOff>139519</xdr:rowOff>
    </xdr:to>
    <xdr:sp macro="" textlink="">
      <xdr:nvSpPr>
        <xdr:cNvPr id="735" name="フローチャート: 判断 734">
          <a:extLst>
            <a:ext uri="{FF2B5EF4-FFF2-40B4-BE49-F238E27FC236}">
              <a16:creationId xmlns:a16="http://schemas.microsoft.com/office/drawing/2014/main" id="{BB6F8B21-649B-4D70-AB51-23C598BF0584}"/>
            </a:ext>
          </a:extLst>
        </xdr:cNvPr>
        <xdr:cNvSpPr/>
      </xdr:nvSpPr>
      <xdr:spPr>
        <a:xfrm>
          <a:off x="14541500" y="1409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93436</xdr:rowOff>
    </xdr:from>
    <xdr:to>
      <xdr:col>72</xdr:col>
      <xdr:colOff>38100</xdr:colOff>
      <xdr:row>83</xdr:row>
      <xdr:rowOff>23586</xdr:rowOff>
    </xdr:to>
    <xdr:sp macro="" textlink="">
      <xdr:nvSpPr>
        <xdr:cNvPr id="736" name="フローチャート: 判断 735">
          <a:extLst>
            <a:ext uri="{FF2B5EF4-FFF2-40B4-BE49-F238E27FC236}">
              <a16:creationId xmlns:a16="http://schemas.microsoft.com/office/drawing/2014/main" id="{580DC4AA-7AB4-45C6-8CCE-BF1260916DB0}"/>
            </a:ext>
          </a:extLst>
        </xdr:cNvPr>
        <xdr:cNvSpPr/>
      </xdr:nvSpPr>
      <xdr:spPr>
        <a:xfrm>
          <a:off x="13652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103232</xdr:rowOff>
    </xdr:from>
    <xdr:to>
      <xdr:col>67</xdr:col>
      <xdr:colOff>101600</xdr:colOff>
      <xdr:row>83</xdr:row>
      <xdr:rowOff>33382</xdr:rowOff>
    </xdr:to>
    <xdr:sp macro="" textlink="">
      <xdr:nvSpPr>
        <xdr:cNvPr id="737" name="フローチャート: 判断 736">
          <a:extLst>
            <a:ext uri="{FF2B5EF4-FFF2-40B4-BE49-F238E27FC236}">
              <a16:creationId xmlns:a16="http://schemas.microsoft.com/office/drawing/2014/main" id="{607A0B56-31EF-4121-8792-2EDD94BF48CB}"/>
            </a:ext>
          </a:extLst>
        </xdr:cNvPr>
        <xdr:cNvSpPr/>
      </xdr:nvSpPr>
      <xdr:spPr>
        <a:xfrm>
          <a:off x="12763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38" name="テキスト ボックス 737">
          <a:extLst>
            <a:ext uri="{FF2B5EF4-FFF2-40B4-BE49-F238E27FC236}">
              <a16:creationId xmlns:a16="http://schemas.microsoft.com/office/drawing/2014/main" id="{F6634D7D-033F-423E-B439-1B58BEC5009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39" name="テキスト ボックス 738">
          <a:extLst>
            <a:ext uri="{FF2B5EF4-FFF2-40B4-BE49-F238E27FC236}">
              <a16:creationId xmlns:a16="http://schemas.microsoft.com/office/drawing/2014/main" id="{884F1688-BA26-4D9C-941E-E9944D508AB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40" name="テキスト ボックス 739">
          <a:extLst>
            <a:ext uri="{FF2B5EF4-FFF2-40B4-BE49-F238E27FC236}">
              <a16:creationId xmlns:a16="http://schemas.microsoft.com/office/drawing/2014/main" id="{78ACD08D-BAAD-4ACA-B44C-0576287BF2A8}"/>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41" name="テキスト ボックス 740">
          <a:extLst>
            <a:ext uri="{FF2B5EF4-FFF2-40B4-BE49-F238E27FC236}">
              <a16:creationId xmlns:a16="http://schemas.microsoft.com/office/drawing/2014/main" id="{B6BBBFBA-C7DD-4457-94AC-6D3A77760BB5}"/>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42" name="テキスト ボックス 741">
          <a:extLst>
            <a:ext uri="{FF2B5EF4-FFF2-40B4-BE49-F238E27FC236}">
              <a16:creationId xmlns:a16="http://schemas.microsoft.com/office/drawing/2014/main" id="{2C787C9A-CE34-44E1-BF63-D903886C0B49}"/>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8527</xdr:rowOff>
    </xdr:from>
    <xdr:to>
      <xdr:col>85</xdr:col>
      <xdr:colOff>177800</xdr:colOff>
      <xdr:row>85</xdr:row>
      <xdr:rowOff>110127</xdr:rowOff>
    </xdr:to>
    <xdr:sp macro="" textlink="">
      <xdr:nvSpPr>
        <xdr:cNvPr id="743" name="楕円 742">
          <a:extLst>
            <a:ext uri="{FF2B5EF4-FFF2-40B4-BE49-F238E27FC236}">
              <a16:creationId xmlns:a16="http://schemas.microsoft.com/office/drawing/2014/main" id="{615473C4-A2E8-445E-8FBC-5BB9F253DBA7}"/>
            </a:ext>
          </a:extLst>
        </xdr:cNvPr>
        <xdr:cNvSpPr/>
      </xdr:nvSpPr>
      <xdr:spPr>
        <a:xfrm>
          <a:off x="16268700" y="1458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158404</xdr:rowOff>
    </xdr:from>
    <xdr:ext cx="405111" cy="259045"/>
    <xdr:sp macro="" textlink="">
      <xdr:nvSpPr>
        <xdr:cNvPr id="744" name="【児童館】&#10;有形固定資産減価償却率該当値テキスト">
          <a:extLst>
            <a:ext uri="{FF2B5EF4-FFF2-40B4-BE49-F238E27FC236}">
              <a16:creationId xmlns:a16="http://schemas.microsoft.com/office/drawing/2014/main" id="{E08B7DB2-1A37-472F-BB0C-3F844688F891}"/>
            </a:ext>
          </a:extLst>
        </xdr:cNvPr>
        <xdr:cNvSpPr txBox="1"/>
      </xdr:nvSpPr>
      <xdr:spPr>
        <a:xfrm>
          <a:off x="16357600" y="14560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104866</xdr:rowOff>
    </xdr:from>
    <xdr:to>
      <xdr:col>81</xdr:col>
      <xdr:colOff>101600</xdr:colOff>
      <xdr:row>85</xdr:row>
      <xdr:rowOff>35016</xdr:rowOff>
    </xdr:to>
    <xdr:sp macro="" textlink="">
      <xdr:nvSpPr>
        <xdr:cNvPr id="745" name="楕円 744">
          <a:extLst>
            <a:ext uri="{FF2B5EF4-FFF2-40B4-BE49-F238E27FC236}">
              <a16:creationId xmlns:a16="http://schemas.microsoft.com/office/drawing/2014/main" id="{27D4E28F-69A6-4A3B-992F-1C824D606948}"/>
            </a:ext>
          </a:extLst>
        </xdr:cNvPr>
        <xdr:cNvSpPr/>
      </xdr:nvSpPr>
      <xdr:spPr>
        <a:xfrm>
          <a:off x="15430500" y="1450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155666</xdr:rowOff>
    </xdr:from>
    <xdr:to>
      <xdr:col>85</xdr:col>
      <xdr:colOff>127000</xdr:colOff>
      <xdr:row>85</xdr:row>
      <xdr:rowOff>59327</xdr:rowOff>
    </xdr:to>
    <xdr:cxnSp macro="">
      <xdr:nvCxnSpPr>
        <xdr:cNvPr id="746" name="直線コネクタ 745">
          <a:extLst>
            <a:ext uri="{FF2B5EF4-FFF2-40B4-BE49-F238E27FC236}">
              <a16:creationId xmlns:a16="http://schemas.microsoft.com/office/drawing/2014/main" id="{AFE3E712-C3B5-4A1F-A536-3CA7A7DB975B}"/>
            </a:ext>
          </a:extLst>
        </xdr:cNvPr>
        <xdr:cNvCxnSpPr/>
      </xdr:nvCxnSpPr>
      <xdr:spPr>
        <a:xfrm>
          <a:off x="15481300" y="14557466"/>
          <a:ext cx="8382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29755</xdr:rowOff>
    </xdr:from>
    <xdr:to>
      <xdr:col>76</xdr:col>
      <xdr:colOff>165100</xdr:colOff>
      <xdr:row>84</xdr:row>
      <xdr:rowOff>131355</xdr:rowOff>
    </xdr:to>
    <xdr:sp macro="" textlink="">
      <xdr:nvSpPr>
        <xdr:cNvPr id="747" name="楕円 746">
          <a:extLst>
            <a:ext uri="{FF2B5EF4-FFF2-40B4-BE49-F238E27FC236}">
              <a16:creationId xmlns:a16="http://schemas.microsoft.com/office/drawing/2014/main" id="{B5B028BD-40FC-4BAD-B516-158E8009BB68}"/>
            </a:ext>
          </a:extLst>
        </xdr:cNvPr>
        <xdr:cNvSpPr/>
      </xdr:nvSpPr>
      <xdr:spPr>
        <a:xfrm>
          <a:off x="14541500" y="1443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80555</xdr:rowOff>
    </xdr:from>
    <xdr:to>
      <xdr:col>81</xdr:col>
      <xdr:colOff>50800</xdr:colOff>
      <xdr:row>84</xdr:row>
      <xdr:rowOff>155666</xdr:rowOff>
    </xdr:to>
    <xdr:cxnSp macro="">
      <xdr:nvCxnSpPr>
        <xdr:cNvPr id="748" name="直線コネクタ 747">
          <a:extLst>
            <a:ext uri="{FF2B5EF4-FFF2-40B4-BE49-F238E27FC236}">
              <a16:creationId xmlns:a16="http://schemas.microsoft.com/office/drawing/2014/main" id="{D4E3915E-3764-4E40-9937-86EAEC2226ED}"/>
            </a:ext>
          </a:extLst>
        </xdr:cNvPr>
        <xdr:cNvCxnSpPr/>
      </xdr:nvCxnSpPr>
      <xdr:spPr>
        <a:xfrm>
          <a:off x="14592300" y="14482355"/>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126093</xdr:rowOff>
    </xdr:from>
    <xdr:to>
      <xdr:col>72</xdr:col>
      <xdr:colOff>38100</xdr:colOff>
      <xdr:row>84</xdr:row>
      <xdr:rowOff>56243</xdr:rowOff>
    </xdr:to>
    <xdr:sp macro="" textlink="">
      <xdr:nvSpPr>
        <xdr:cNvPr id="749" name="楕円 748">
          <a:extLst>
            <a:ext uri="{FF2B5EF4-FFF2-40B4-BE49-F238E27FC236}">
              <a16:creationId xmlns:a16="http://schemas.microsoft.com/office/drawing/2014/main" id="{00964874-D966-417F-A1FD-0095B2FB2B67}"/>
            </a:ext>
          </a:extLst>
        </xdr:cNvPr>
        <xdr:cNvSpPr/>
      </xdr:nvSpPr>
      <xdr:spPr>
        <a:xfrm>
          <a:off x="13652500" y="1435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5443</xdr:rowOff>
    </xdr:from>
    <xdr:to>
      <xdr:col>76</xdr:col>
      <xdr:colOff>114300</xdr:colOff>
      <xdr:row>84</xdr:row>
      <xdr:rowOff>80555</xdr:rowOff>
    </xdr:to>
    <xdr:cxnSp macro="">
      <xdr:nvCxnSpPr>
        <xdr:cNvPr id="750" name="直線コネクタ 749">
          <a:extLst>
            <a:ext uri="{FF2B5EF4-FFF2-40B4-BE49-F238E27FC236}">
              <a16:creationId xmlns:a16="http://schemas.microsoft.com/office/drawing/2014/main" id="{8FA66FCF-DA1E-465A-8895-17658998DDCB}"/>
            </a:ext>
          </a:extLst>
        </xdr:cNvPr>
        <xdr:cNvCxnSpPr/>
      </xdr:nvCxnSpPr>
      <xdr:spPr>
        <a:xfrm>
          <a:off x="13703300" y="14407243"/>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50981</xdr:rowOff>
    </xdr:from>
    <xdr:to>
      <xdr:col>67</xdr:col>
      <xdr:colOff>101600</xdr:colOff>
      <xdr:row>83</xdr:row>
      <xdr:rowOff>152581</xdr:rowOff>
    </xdr:to>
    <xdr:sp macro="" textlink="">
      <xdr:nvSpPr>
        <xdr:cNvPr id="751" name="楕円 750">
          <a:extLst>
            <a:ext uri="{FF2B5EF4-FFF2-40B4-BE49-F238E27FC236}">
              <a16:creationId xmlns:a16="http://schemas.microsoft.com/office/drawing/2014/main" id="{7D018C60-F494-4836-84AF-DA1EDA50BF84}"/>
            </a:ext>
          </a:extLst>
        </xdr:cNvPr>
        <xdr:cNvSpPr/>
      </xdr:nvSpPr>
      <xdr:spPr>
        <a:xfrm>
          <a:off x="12763500" y="142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101781</xdr:rowOff>
    </xdr:from>
    <xdr:to>
      <xdr:col>71</xdr:col>
      <xdr:colOff>177800</xdr:colOff>
      <xdr:row>84</xdr:row>
      <xdr:rowOff>5443</xdr:rowOff>
    </xdr:to>
    <xdr:cxnSp macro="">
      <xdr:nvCxnSpPr>
        <xdr:cNvPr id="752" name="直線コネクタ 751">
          <a:extLst>
            <a:ext uri="{FF2B5EF4-FFF2-40B4-BE49-F238E27FC236}">
              <a16:creationId xmlns:a16="http://schemas.microsoft.com/office/drawing/2014/main" id="{62DDA063-B0F3-41F2-BF7F-02154EEEDFE5}"/>
            </a:ext>
          </a:extLst>
        </xdr:cNvPr>
        <xdr:cNvCxnSpPr/>
      </xdr:nvCxnSpPr>
      <xdr:spPr>
        <a:xfrm>
          <a:off x="12814300" y="14332131"/>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23784</xdr:rowOff>
    </xdr:from>
    <xdr:ext cx="405111" cy="259045"/>
    <xdr:sp macro="" textlink="">
      <xdr:nvSpPr>
        <xdr:cNvPr id="753" name="n_1aveValue【児童館】&#10;有形固定資産減価償却率">
          <a:extLst>
            <a:ext uri="{FF2B5EF4-FFF2-40B4-BE49-F238E27FC236}">
              <a16:creationId xmlns:a16="http://schemas.microsoft.com/office/drawing/2014/main" id="{5AF0E496-E222-4BAE-90B2-0024CE9227F8}"/>
            </a:ext>
          </a:extLst>
        </xdr:cNvPr>
        <xdr:cNvSpPr txBox="1"/>
      </xdr:nvSpPr>
      <xdr:spPr>
        <a:xfrm>
          <a:off x="15266044" y="1391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156046</xdr:rowOff>
    </xdr:from>
    <xdr:ext cx="405111" cy="259045"/>
    <xdr:sp macro="" textlink="">
      <xdr:nvSpPr>
        <xdr:cNvPr id="754" name="n_2aveValue【児童館】&#10;有形固定資産減価償却率">
          <a:extLst>
            <a:ext uri="{FF2B5EF4-FFF2-40B4-BE49-F238E27FC236}">
              <a16:creationId xmlns:a16="http://schemas.microsoft.com/office/drawing/2014/main" id="{C35BE8FB-1A19-472A-9CA0-C0F97CBA77DE}"/>
            </a:ext>
          </a:extLst>
        </xdr:cNvPr>
        <xdr:cNvSpPr txBox="1"/>
      </xdr:nvSpPr>
      <xdr:spPr>
        <a:xfrm>
          <a:off x="14389744" y="1387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40113</xdr:rowOff>
    </xdr:from>
    <xdr:ext cx="405111" cy="259045"/>
    <xdr:sp macro="" textlink="">
      <xdr:nvSpPr>
        <xdr:cNvPr id="755" name="n_3aveValue【児童館】&#10;有形固定資産減価償却率">
          <a:extLst>
            <a:ext uri="{FF2B5EF4-FFF2-40B4-BE49-F238E27FC236}">
              <a16:creationId xmlns:a16="http://schemas.microsoft.com/office/drawing/2014/main" id="{A376E9C5-11F7-461D-A80A-0E02FE95D49E}"/>
            </a:ext>
          </a:extLst>
        </xdr:cNvPr>
        <xdr:cNvSpPr txBox="1"/>
      </xdr:nvSpPr>
      <xdr:spPr>
        <a:xfrm>
          <a:off x="13500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49909</xdr:rowOff>
    </xdr:from>
    <xdr:ext cx="405111" cy="259045"/>
    <xdr:sp macro="" textlink="">
      <xdr:nvSpPr>
        <xdr:cNvPr id="756" name="n_4aveValue【児童館】&#10;有形固定資産減価償却率">
          <a:extLst>
            <a:ext uri="{FF2B5EF4-FFF2-40B4-BE49-F238E27FC236}">
              <a16:creationId xmlns:a16="http://schemas.microsoft.com/office/drawing/2014/main" id="{63B32D71-D7EF-4753-BB40-104F99F64772}"/>
            </a:ext>
          </a:extLst>
        </xdr:cNvPr>
        <xdr:cNvSpPr txBox="1"/>
      </xdr:nvSpPr>
      <xdr:spPr>
        <a:xfrm>
          <a:off x="12611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26143</xdr:rowOff>
    </xdr:from>
    <xdr:ext cx="405111" cy="259045"/>
    <xdr:sp macro="" textlink="">
      <xdr:nvSpPr>
        <xdr:cNvPr id="757" name="n_1mainValue【児童館】&#10;有形固定資産減価償却率">
          <a:extLst>
            <a:ext uri="{FF2B5EF4-FFF2-40B4-BE49-F238E27FC236}">
              <a16:creationId xmlns:a16="http://schemas.microsoft.com/office/drawing/2014/main" id="{D1F5F976-F010-4522-8D58-14F77E9B20D3}"/>
            </a:ext>
          </a:extLst>
        </xdr:cNvPr>
        <xdr:cNvSpPr txBox="1"/>
      </xdr:nvSpPr>
      <xdr:spPr>
        <a:xfrm>
          <a:off x="15266044" y="1459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122482</xdr:rowOff>
    </xdr:from>
    <xdr:ext cx="405111" cy="259045"/>
    <xdr:sp macro="" textlink="">
      <xdr:nvSpPr>
        <xdr:cNvPr id="758" name="n_2mainValue【児童館】&#10;有形固定資産減価償却率">
          <a:extLst>
            <a:ext uri="{FF2B5EF4-FFF2-40B4-BE49-F238E27FC236}">
              <a16:creationId xmlns:a16="http://schemas.microsoft.com/office/drawing/2014/main" id="{01E70E9B-FA62-4C5E-A2F5-976D14BD6BFA}"/>
            </a:ext>
          </a:extLst>
        </xdr:cNvPr>
        <xdr:cNvSpPr txBox="1"/>
      </xdr:nvSpPr>
      <xdr:spPr>
        <a:xfrm>
          <a:off x="14389744" y="1452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47370</xdr:rowOff>
    </xdr:from>
    <xdr:ext cx="405111" cy="259045"/>
    <xdr:sp macro="" textlink="">
      <xdr:nvSpPr>
        <xdr:cNvPr id="759" name="n_3mainValue【児童館】&#10;有形固定資産減価償却率">
          <a:extLst>
            <a:ext uri="{FF2B5EF4-FFF2-40B4-BE49-F238E27FC236}">
              <a16:creationId xmlns:a16="http://schemas.microsoft.com/office/drawing/2014/main" id="{E9958438-4A57-4F03-B470-3B9BEE39EDAC}"/>
            </a:ext>
          </a:extLst>
        </xdr:cNvPr>
        <xdr:cNvSpPr txBox="1"/>
      </xdr:nvSpPr>
      <xdr:spPr>
        <a:xfrm>
          <a:off x="13500744" y="1444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143708</xdr:rowOff>
    </xdr:from>
    <xdr:ext cx="405111" cy="259045"/>
    <xdr:sp macro="" textlink="">
      <xdr:nvSpPr>
        <xdr:cNvPr id="760" name="n_4mainValue【児童館】&#10;有形固定資産減価償却率">
          <a:extLst>
            <a:ext uri="{FF2B5EF4-FFF2-40B4-BE49-F238E27FC236}">
              <a16:creationId xmlns:a16="http://schemas.microsoft.com/office/drawing/2014/main" id="{42AE90D8-4A55-46C7-814D-C61712A838C4}"/>
            </a:ext>
          </a:extLst>
        </xdr:cNvPr>
        <xdr:cNvSpPr txBox="1"/>
      </xdr:nvSpPr>
      <xdr:spPr>
        <a:xfrm>
          <a:off x="12611744" y="1437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61" name="正方形/長方形 760">
          <a:extLst>
            <a:ext uri="{FF2B5EF4-FFF2-40B4-BE49-F238E27FC236}">
              <a16:creationId xmlns:a16="http://schemas.microsoft.com/office/drawing/2014/main" id="{AE2241C8-B3AD-4C29-8017-A2E1FF5C771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62" name="正方形/長方形 761">
          <a:extLst>
            <a:ext uri="{FF2B5EF4-FFF2-40B4-BE49-F238E27FC236}">
              <a16:creationId xmlns:a16="http://schemas.microsoft.com/office/drawing/2014/main" id="{E9B906C3-873E-4740-9A23-88C8F826A026}"/>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63" name="正方形/長方形 762">
          <a:extLst>
            <a:ext uri="{FF2B5EF4-FFF2-40B4-BE49-F238E27FC236}">
              <a16:creationId xmlns:a16="http://schemas.microsoft.com/office/drawing/2014/main" id="{3F5330BD-B976-4978-9842-400431C62F8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64" name="正方形/長方形 763">
          <a:extLst>
            <a:ext uri="{FF2B5EF4-FFF2-40B4-BE49-F238E27FC236}">
              <a16:creationId xmlns:a16="http://schemas.microsoft.com/office/drawing/2014/main" id="{815C36F3-D6F0-43F5-BF32-889BA88D044E}"/>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65" name="正方形/長方形 764">
          <a:extLst>
            <a:ext uri="{FF2B5EF4-FFF2-40B4-BE49-F238E27FC236}">
              <a16:creationId xmlns:a16="http://schemas.microsoft.com/office/drawing/2014/main" id="{E5C463CB-EC77-449F-803B-09E05C75738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66" name="正方形/長方形 765">
          <a:extLst>
            <a:ext uri="{FF2B5EF4-FFF2-40B4-BE49-F238E27FC236}">
              <a16:creationId xmlns:a16="http://schemas.microsoft.com/office/drawing/2014/main" id="{1C0105BB-E5C6-48F6-95E8-965FD6F43BC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67" name="正方形/長方形 766">
          <a:extLst>
            <a:ext uri="{FF2B5EF4-FFF2-40B4-BE49-F238E27FC236}">
              <a16:creationId xmlns:a16="http://schemas.microsoft.com/office/drawing/2014/main" id="{BE46AEDA-884E-447A-9F4F-D83506ACFEBE}"/>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68" name="正方形/長方形 767">
          <a:extLst>
            <a:ext uri="{FF2B5EF4-FFF2-40B4-BE49-F238E27FC236}">
              <a16:creationId xmlns:a16="http://schemas.microsoft.com/office/drawing/2014/main" id="{97E7DDDC-3E43-42F1-A8ED-4E43FC28FD9B}"/>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69" name="テキスト ボックス 768">
          <a:extLst>
            <a:ext uri="{FF2B5EF4-FFF2-40B4-BE49-F238E27FC236}">
              <a16:creationId xmlns:a16="http://schemas.microsoft.com/office/drawing/2014/main" id="{3CD0F74A-D59F-4B2F-A03A-618CB5F5FF9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0" name="直線コネクタ 769">
          <a:extLst>
            <a:ext uri="{FF2B5EF4-FFF2-40B4-BE49-F238E27FC236}">
              <a16:creationId xmlns:a16="http://schemas.microsoft.com/office/drawing/2014/main" id="{4376478F-27B9-4918-BD88-59FC45484882}"/>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71" name="直線コネクタ 770">
          <a:extLst>
            <a:ext uri="{FF2B5EF4-FFF2-40B4-BE49-F238E27FC236}">
              <a16:creationId xmlns:a16="http://schemas.microsoft.com/office/drawing/2014/main" id="{94427423-88FC-4467-AC2A-BBF3B77660E3}"/>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72" name="テキスト ボックス 771">
          <a:extLst>
            <a:ext uri="{FF2B5EF4-FFF2-40B4-BE49-F238E27FC236}">
              <a16:creationId xmlns:a16="http://schemas.microsoft.com/office/drawing/2014/main" id="{70B475F2-5D5A-4F03-9441-B26B85B7724C}"/>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73" name="直線コネクタ 772">
          <a:extLst>
            <a:ext uri="{FF2B5EF4-FFF2-40B4-BE49-F238E27FC236}">
              <a16:creationId xmlns:a16="http://schemas.microsoft.com/office/drawing/2014/main" id="{D1977961-BF73-412C-BE99-05A04DA314EB}"/>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74" name="テキスト ボックス 773">
          <a:extLst>
            <a:ext uri="{FF2B5EF4-FFF2-40B4-BE49-F238E27FC236}">
              <a16:creationId xmlns:a16="http://schemas.microsoft.com/office/drawing/2014/main" id="{EFDA44EF-F49C-4C30-9EE1-315A0D2857A5}"/>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75" name="直線コネクタ 774">
          <a:extLst>
            <a:ext uri="{FF2B5EF4-FFF2-40B4-BE49-F238E27FC236}">
              <a16:creationId xmlns:a16="http://schemas.microsoft.com/office/drawing/2014/main" id="{4F7D87D0-F1A3-450A-9B46-1B558E7DF40E}"/>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76" name="テキスト ボックス 775">
          <a:extLst>
            <a:ext uri="{FF2B5EF4-FFF2-40B4-BE49-F238E27FC236}">
              <a16:creationId xmlns:a16="http://schemas.microsoft.com/office/drawing/2014/main" id="{5DEE688D-3E68-4308-AC4E-8E15140ACD86}"/>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77" name="直線コネクタ 776">
          <a:extLst>
            <a:ext uri="{FF2B5EF4-FFF2-40B4-BE49-F238E27FC236}">
              <a16:creationId xmlns:a16="http://schemas.microsoft.com/office/drawing/2014/main" id="{C129C108-3BEC-4DA7-B423-66DCD93319A6}"/>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78" name="テキスト ボックス 777">
          <a:extLst>
            <a:ext uri="{FF2B5EF4-FFF2-40B4-BE49-F238E27FC236}">
              <a16:creationId xmlns:a16="http://schemas.microsoft.com/office/drawing/2014/main" id="{7A7D4A08-C136-4608-A6E1-65345F823898}"/>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79" name="直線コネクタ 778">
          <a:extLst>
            <a:ext uri="{FF2B5EF4-FFF2-40B4-BE49-F238E27FC236}">
              <a16:creationId xmlns:a16="http://schemas.microsoft.com/office/drawing/2014/main" id="{9D51CAD6-E3FE-4F0D-AEDF-B04113E76944}"/>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80" name="テキスト ボックス 779">
          <a:extLst>
            <a:ext uri="{FF2B5EF4-FFF2-40B4-BE49-F238E27FC236}">
              <a16:creationId xmlns:a16="http://schemas.microsoft.com/office/drawing/2014/main" id="{DE5DECAB-A93C-4539-8F9F-6387C4968F51}"/>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81" name="直線コネクタ 780">
          <a:extLst>
            <a:ext uri="{FF2B5EF4-FFF2-40B4-BE49-F238E27FC236}">
              <a16:creationId xmlns:a16="http://schemas.microsoft.com/office/drawing/2014/main" id="{B4B463CD-55AF-469E-9E8E-6E22BA0F6C36}"/>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82" name="テキスト ボックス 781">
          <a:extLst>
            <a:ext uri="{FF2B5EF4-FFF2-40B4-BE49-F238E27FC236}">
              <a16:creationId xmlns:a16="http://schemas.microsoft.com/office/drawing/2014/main" id="{ED965F53-084A-42D7-8B2A-EC844722A6C7}"/>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3" name="直線コネクタ 782">
          <a:extLst>
            <a:ext uri="{FF2B5EF4-FFF2-40B4-BE49-F238E27FC236}">
              <a16:creationId xmlns:a16="http://schemas.microsoft.com/office/drawing/2014/main" id="{D77EAB44-F522-4D75-891C-CF9DC6DC3264}"/>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84" name="テキスト ボックス 783">
          <a:extLst>
            <a:ext uri="{FF2B5EF4-FFF2-40B4-BE49-F238E27FC236}">
              <a16:creationId xmlns:a16="http://schemas.microsoft.com/office/drawing/2014/main" id="{CD97315E-7321-4469-98E7-4F44252105E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85" name="【児童館】&#10;一人当たり面積グラフ枠">
          <a:extLst>
            <a:ext uri="{FF2B5EF4-FFF2-40B4-BE49-F238E27FC236}">
              <a16:creationId xmlns:a16="http://schemas.microsoft.com/office/drawing/2014/main" id="{943CF013-197D-4895-AFE2-4A28A0CF5A35}"/>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146957</xdr:rowOff>
    </xdr:to>
    <xdr:cxnSp macro="">
      <xdr:nvCxnSpPr>
        <xdr:cNvPr id="786" name="直線コネクタ 785">
          <a:extLst>
            <a:ext uri="{FF2B5EF4-FFF2-40B4-BE49-F238E27FC236}">
              <a16:creationId xmlns:a16="http://schemas.microsoft.com/office/drawing/2014/main" id="{8AE7FC99-BEC8-4A31-BB09-C08149A3A719}"/>
            </a:ext>
          </a:extLst>
        </xdr:cNvPr>
        <xdr:cNvCxnSpPr/>
      </xdr:nvCxnSpPr>
      <xdr:spPr>
        <a:xfrm flipV="1">
          <a:off x="22160864" y="13476514"/>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150784</xdr:rowOff>
    </xdr:from>
    <xdr:ext cx="469744" cy="259045"/>
    <xdr:sp macro="" textlink="">
      <xdr:nvSpPr>
        <xdr:cNvPr id="787" name="【児童館】&#10;一人当たり面積最小値テキスト">
          <a:extLst>
            <a:ext uri="{FF2B5EF4-FFF2-40B4-BE49-F238E27FC236}">
              <a16:creationId xmlns:a16="http://schemas.microsoft.com/office/drawing/2014/main" id="{742CEF92-BEDB-49C6-9585-D092E596002E}"/>
            </a:ext>
          </a:extLst>
        </xdr:cNvPr>
        <xdr:cNvSpPr txBox="1"/>
      </xdr:nvSpPr>
      <xdr:spPr>
        <a:xfrm>
          <a:off x="22199600" y="1489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146957</xdr:rowOff>
    </xdr:from>
    <xdr:to>
      <xdr:col>116</xdr:col>
      <xdr:colOff>152400</xdr:colOff>
      <xdr:row>86</xdr:row>
      <xdr:rowOff>146957</xdr:rowOff>
    </xdr:to>
    <xdr:cxnSp macro="">
      <xdr:nvCxnSpPr>
        <xdr:cNvPr id="788" name="直線コネクタ 787">
          <a:extLst>
            <a:ext uri="{FF2B5EF4-FFF2-40B4-BE49-F238E27FC236}">
              <a16:creationId xmlns:a16="http://schemas.microsoft.com/office/drawing/2014/main" id="{F2B0FA82-CF9F-4DF0-B07A-6380E19FC4DD}"/>
            </a:ext>
          </a:extLst>
        </xdr:cNvPr>
        <xdr:cNvCxnSpPr/>
      </xdr:nvCxnSpPr>
      <xdr:spPr>
        <a:xfrm>
          <a:off x="22072600" y="1489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789" name="【児童館】&#10;一人当たり面積最大値テキスト">
          <a:extLst>
            <a:ext uri="{FF2B5EF4-FFF2-40B4-BE49-F238E27FC236}">
              <a16:creationId xmlns:a16="http://schemas.microsoft.com/office/drawing/2014/main" id="{5B144123-AD28-41A9-A641-3C28F766FC62}"/>
            </a:ext>
          </a:extLst>
        </xdr:cNvPr>
        <xdr:cNvSpPr txBox="1"/>
      </xdr:nvSpPr>
      <xdr:spPr>
        <a:xfrm>
          <a:off x="22199600" y="1325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790" name="直線コネクタ 789">
          <a:extLst>
            <a:ext uri="{FF2B5EF4-FFF2-40B4-BE49-F238E27FC236}">
              <a16:creationId xmlns:a16="http://schemas.microsoft.com/office/drawing/2014/main" id="{2EC6013D-FC4B-4318-972A-CD735ED75B3F}"/>
            </a:ext>
          </a:extLst>
        </xdr:cNvPr>
        <xdr:cNvCxnSpPr/>
      </xdr:nvCxnSpPr>
      <xdr:spPr>
        <a:xfrm>
          <a:off x="22072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7456</xdr:rowOff>
    </xdr:from>
    <xdr:ext cx="469744" cy="259045"/>
    <xdr:sp macro="" textlink="">
      <xdr:nvSpPr>
        <xdr:cNvPr id="791" name="【児童館】&#10;一人当たり面積平均値テキスト">
          <a:extLst>
            <a:ext uri="{FF2B5EF4-FFF2-40B4-BE49-F238E27FC236}">
              <a16:creationId xmlns:a16="http://schemas.microsoft.com/office/drawing/2014/main" id="{A2FDCBEB-13E4-41FD-B686-70F612E92833}"/>
            </a:ext>
          </a:extLst>
        </xdr:cNvPr>
        <xdr:cNvSpPr txBox="1"/>
      </xdr:nvSpPr>
      <xdr:spPr>
        <a:xfrm>
          <a:off x="22199600" y="144092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156029</xdr:rowOff>
    </xdr:from>
    <xdr:to>
      <xdr:col>116</xdr:col>
      <xdr:colOff>114300</xdr:colOff>
      <xdr:row>85</xdr:row>
      <xdr:rowOff>86179</xdr:rowOff>
    </xdr:to>
    <xdr:sp macro="" textlink="">
      <xdr:nvSpPr>
        <xdr:cNvPr id="792" name="フローチャート: 判断 791">
          <a:extLst>
            <a:ext uri="{FF2B5EF4-FFF2-40B4-BE49-F238E27FC236}">
              <a16:creationId xmlns:a16="http://schemas.microsoft.com/office/drawing/2014/main" id="{F3532345-E7CB-43B0-92C5-901FB021FEFA}"/>
            </a:ext>
          </a:extLst>
        </xdr:cNvPr>
        <xdr:cNvSpPr/>
      </xdr:nvSpPr>
      <xdr:spPr>
        <a:xfrm>
          <a:off x="22110700" y="1455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123371</xdr:rowOff>
    </xdr:from>
    <xdr:to>
      <xdr:col>112</xdr:col>
      <xdr:colOff>38100</xdr:colOff>
      <xdr:row>85</xdr:row>
      <xdr:rowOff>53521</xdr:rowOff>
    </xdr:to>
    <xdr:sp macro="" textlink="">
      <xdr:nvSpPr>
        <xdr:cNvPr id="793" name="フローチャート: 判断 792">
          <a:extLst>
            <a:ext uri="{FF2B5EF4-FFF2-40B4-BE49-F238E27FC236}">
              <a16:creationId xmlns:a16="http://schemas.microsoft.com/office/drawing/2014/main" id="{7E984E49-9B7C-4205-83F9-FDAD3D4DD9DF}"/>
            </a:ext>
          </a:extLst>
        </xdr:cNvPr>
        <xdr:cNvSpPr/>
      </xdr:nvSpPr>
      <xdr:spPr>
        <a:xfrm>
          <a:off x="21272500" y="145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123371</xdr:rowOff>
    </xdr:from>
    <xdr:to>
      <xdr:col>107</xdr:col>
      <xdr:colOff>101600</xdr:colOff>
      <xdr:row>85</xdr:row>
      <xdr:rowOff>53521</xdr:rowOff>
    </xdr:to>
    <xdr:sp macro="" textlink="">
      <xdr:nvSpPr>
        <xdr:cNvPr id="794" name="フローチャート: 判断 793">
          <a:extLst>
            <a:ext uri="{FF2B5EF4-FFF2-40B4-BE49-F238E27FC236}">
              <a16:creationId xmlns:a16="http://schemas.microsoft.com/office/drawing/2014/main" id="{3E9A2696-BA14-4732-A1B5-E2D79EFFEB67}"/>
            </a:ext>
          </a:extLst>
        </xdr:cNvPr>
        <xdr:cNvSpPr/>
      </xdr:nvSpPr>
      <xdr:spPr>
        <a:xfrm>
          <a:off x="20383500" y="145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134257</xdr:rowOff>
    </xdr:from>
    <xdr:to>
      <xdr:col>102</xdr:col>
      <xdr:colOff>165100</xdr:colOff>
      <xdr:row>85</xdr:row>
      <xdr:rowOff>64407</xdr:rowOff>
    </xdr:to>
    <xdr:sp macro="" textlink="">
      <xdr:nvSpPr>
        <xdr:cNvPr id="795" name="フローチャート: 判断 794">
          <a:extLst>
            <a:ext uri="{FF2B5EF4-FFF2-40B4-BE49-F238E27FC236}">
              <a16:creationId xmlns:a16="http://schemas.microsoft.com/office/drawing/2014/main" id="{CBD4E2A8-B350-4E42-95D9-7D5818FEBA29}"/>
            </a:ext>
          </a:extLst>
        </xdr:cNvPr>
        <xdr:cNvSpPr/>
      </xdr:nvSpPr>
      <xdr:spPr>
        <a:xfrm>
          <a:off x="19494500" y="1453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134257</xdr:rowOff>
    </xdr:from>
    <xdr:to>
      <xdr:col>98</xdr:col>
      <xdr:colOff>38100</xdr:colOff>
      <xdr:row>85</xdr:row>
      <xdr:rowOff>64407</xdr:rowOff>
    </xdr:to>
    <xdr:sp macro="" textlink="">
      <xdr:nvSpPr>
        <xdr:cNvPr id="796" name="フローチャート: 判断 795">
          <a:extLst>
            <a:ext uri="{FF2B5EF4-FFF2-40B4-BE49-F238E27FC236}">
              <a16:creationId xmlns:a16="http://schemas.microsoft.com/office/drawing/2014/main" id="{9EF49C12-DC3F-470F-AE85-7F537AFF863E}"/>
            </a:ext>
          </a:extLst>
        </xdr:cNvPr>
        <xdr:cNvSpPr/>
      </xdr:nvSpPr>
      <xdr:spPr>
        <a:xfrm>
          <a:off x="18605500" y="1453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97" name="テキスト ボックス 796">
          <a:extLst>
            <a:ext uri="{FF2B5EF4-FFF2-40B4-BE49-F238E27FC236}">
              <a16:creationId xmlns:a16="http://schemas.microsoft.com/office/drawing/2014/main" id="{F5129C23-79BE-4543-8609-3306C2B7C57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98" name="テキスト ボックス 797">
          <a:extLst>
            <a:ext uri="{FF2B5EF4-FFF2-40B4-BE49-F238E27FC236}">
              <a16:creationId xmlns:a16="http://schemas.microsoft.com/office/drawing/2014/main" id="{5D47B825-0B1B-496A-AC7C-9C9EFDC2A48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99" name="テキスト ボックス 798">
          <a:extLst>
            <a:ext uri="{FF2B5EF4-FFF2-40B4-BE49-F238E27FC236}">
              <a16:creationId xmlns:a16="http://schemas.microsoft.com/office/drawing/2014/main" id="{A7B333DF-E96E-4E8D-BCCD-D77906C39C8C}"/>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0" name="テキスト ボックス 799">
          <a:extLst>
            <a:ext uri="{FF2B5EF4-FFF2-40B4-BE49-F238E27FC236}">
              <a16:creationId xmlns:a16="http://schemas.microsoft.com/office/drawing/2014/main" id="{88403FF7-ECF5-445D-A946-F934CF61C378}"/>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1" name="テキスト ボックス 800">
          <a:extLst>
            <a:ext uri="{FF2B5EF4-FFF2-40B4-BE49-F238E27FC236}">
              <a16:creationId xmlns:a16="http://schemas.microsoft.com/office/drawing/2014/main" id="{CCC40B8C-95AB-44A2-AED4-D315CE446876}"/>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74386</xdr:rowOff>
    </xdr:from>
    <xdr:to>
      <xdr:col>116</xdr:col>
      <xdr:colOff>114300</xdr:colOff>
      <xdr:row>87</xdr:row>
      <xdr:rowOff>4536</xdr:rowOff>
    </xdr:to>
    <xdr:sp macro="" textlink="">
      <xdr:nvSpPr>
        <xdr:cNvPr id="802" name="楕円 801">
          <a:extLst>
            <a:ext uri="{FF2B5EF4-FFF2-40B4-BE49-F238E27FC236}">
              <a16:creationId xmlns:a16="http://schemas.microsoft.com/office/drawing/2014/main" id="{922A44C7-28F3-4778-A3C3-0EFD0B71DAA8}"/>
            </a:ext>
          </a:extLst>
        </xdr:cNvPr>
        <xdr:cNvSpPr/>
      </xdr:nvSpPr>
      <xdr:spPr>
        <a:xfrm>
          <a:off x="22110700" y="1481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160763</xdr:rowOff>
    </xdr:from>
    <xdr:ext cx="469744" cy="259045"/>
    <xdr:sp macro="" textlink="">
      <xdr:nvSpPr>
        <xdr:cNvPr id="803" name="【児童館】&#10;一人当たり面積該当値テキスト">
          <a:extLst>
            <a:ext uri="{FF2B5EF4-FFF2-40B4-BE49-F238E27FC236}">
              <a16:creationId xmlns:a16="http://schemas.microsoft.com/office/drawing/2014/main" id="{A1DF21BF-7560-45DC-B7B7-04EF6C1D8CD4}"/>
            </a:ext>
          </a:extLst>
        </xdr:cNvPr>
        <xdr:cNvSpPr txBox="1"/>
      </xdr:nvSpPr>
      <xdr:spPr>
        <a:xfrm>
          <a:off x="22199600" y="14734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74386</xdr:rowOff>
    </xdr:from>
    <xdr:to>
      <xdr:col>112</xdr:col>
      <xdr:colOff>38100</xdr:colOff>
      <xdr:row>87</xdr:row>
      <xdr:rowOff>4536</xdr:rowOff>
    </xdr:to>
    <xdr:sp macro="" textlink="">
      <xdr:nvSpPr>
        <xdr:cNvPr id="804" name="楕円 803">
          <a:extLst>
            <a:ext uri="{FF2B5EF4-FFF2-40B4-BE49-F238E27FC236}">
              <a16:creationId xmlns:a16="http://schemas.microsoft.com/office/drawing/2014/main" id="{279B1AD2-F188-479A-8194-6D5BD8311E84}"/>
            </a:ext>
          </a:extLst>
        </xdr:cNvPr>
        <xdr:cNvSpPr/>
      </xdr:nvSpPr>
      <xdr:spPr>
        <a:xfrm>
          <a:off x="21272500" y="1481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125186</xdr:rowOff>
    </xdr:from>
    <xdr:to>
      <xdr:col>116</xdr:col>
      <xdr:colOff>63500</xdr:colOff>
      <xdr:row>86</xdr:row>
      <xdr:rowOff>125186</xdr:rowOff>
    </xdr:to>
    <xdr:cxnSp macro="">
      <xdr:nvCxnSpPr>
        <xdr:cNvPr id="805" name="直線コネクタ 804">
          <a:extLst>
            <a:ext uri="{FF2B5EF4-FFF2-40B4-BE49-F238E27FC236}">
              <a16:creationId xmlns:a16="http://schemas.microsoft.com/office/drawing/2014/main" id="{DCDB223E-DC6E-4153-BBF7-884C912AC624}"/>
            </a:ext>
          </a:extLst>
        </xdr:cNvPr>
        <xdr:cNvCxnSpPr/>
      </xdr:nvCxnSpPr>
      <xdr:spPr>
        <a:xfrm>
          <a:off x="21323300" y="148698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74386</xdr:rowOff>
    </xdr:from>
    <xdr:to>
      <xdr:col>107</xdr:col>
      <xdr:colOff>101600</xdr:colOff>
      <xdr:row>87</xdr:row>
      <xdr:rowOff>4536</xdr:rowOff>
    </xdr:to>
    <xdr:sp macro="" textlink="">
      <xdr:nvSpPr>
        <xdr:cNvPr id="806" name="楕円 805">
          <a:extLst>
            <a:ext uri="{FF2B5EF4-FFF2-40B4-BE49-F238E27FC236}">
              <a16:creationId xmlns:a16="http://schemas.microsoft.com/office/drawing/2014/main" id="{FEA33945-4B7F-4EC5-9AB9-65573482727A}"/>
            </a:ext>
          </a:extLst>
        </xdr:cNvPr>
        <xdr:cNvSpPr/>
      </xdr:nvSpPr>
      <xdr:spPr>
        <a:xfrm>
          <a:off x="20383500" y="1481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125186</xdr:rowOff>
    </xdr:from>
    <xdr:to>
      <xdr:col>111</xdr:col>
      <xdr:colOff>177800</xdr:colOff>
      <xdr:row>86</xdr:row>
      <xdr:rowOff>125186</xdr:rowOff>
    </xdr:to>
    <xdr:cxnSp macro="">
      <xdr:nvCxnSpPr>
        <xdr:cNvPr id="807" name="直線コネクタ 806">
          <a:extLst>
            <a:ext uri="{FF2B5EF4-FFF2-40B4-BE49-F238E27FC236}">
              <a16:creationId xmlns:a16="http://schemas.microsoft.com/office/drawing/2014/main" id="{77A10F23-0178-45D2-9539-E2DFE8E0C669}"/>
            </a:ext>
          </a:extLst>
        </xdr:cNvPr>
        <xdr:cNvCxnSpPr/>
      </xdr:nvCxnSpPr>
      <xdr:spPr>
        <a:xfrm>
          <a:off x="20434300" y="148698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85271</xdr:rowOff>
    </xdr:from>
    <xdr:to>
      <xdr:col>102</xdr:col>
      <xdr:colOff>165100</xdr:colOff>
      <xdr:row>87</xdr:row>
      <xdr:rowOff>15421</xdr:rowOff>
    </xdr:to>
    <xdr:sp macro="" textlink="">
      <xdr:nvSpPr>
        <xdr:cNvPr id="808" name="楕円 807">
          <a:extLst>
            <a:ext uri="{FF2B5EF4-FFF2-40B4-BE49-F238E27FC236}">
              <a16:creationId xmlns:a16="http://schemas.microsoft.com/office/drawing/2014/main" id="{0BCF46B9-C0C9-497D-B3EF-F334D713671A}"/>
            </a:ext>
          </a:extLst>
        </xdr:cNvPr>
        <xdr:cNvSpPr/>
      </xdr:nvSpPr>
      <xdr:spPr>
        <a:xfrm>
          <a:off x="194945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125186</xdr:rowOff>
    </xdr:from>
    <xdr:to>
      <xdr:col>107</xdr:col>
      <xdr:colOff>50800</xdr:colOff>
      <xdr:row>86</xdr:row>
      <xdr:rowOff>136071</xdr:rowOff>
    </xdr:to>
    <xdr:cxnSp macro="">
      <xdr:nvCxnSpPr>
        <xdr:cNvPr id="809" name="直線コネクタ 808">
          <a:extLst>
            <a:ext uri="{FF2B5EF4-FFF2-40B4-BE49-F238E27FC236}">
              <a16:creationId xmlns:a16="http://schemas.microsoft.com/office/drawing/2014/main" id="{BD46E189-0773-450C-9BF6-C22D1ECE4B36}"/>
            </a:ext>
          </a:extLst>
        </xdr:cNvPr>
        <xdr:cNvCxnSpPr/>
      </xdr:nvCxnSpPr>
      <xdr:spPr>
        <a:xfrm flipV="1">
          <a:off x="19545300" y="148698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85271</xdr:rowOff>
    </xdr:from>
    <xdr:to>
      <xdr:col>98</xdr:col>
      <xdr:colOff>38100</xdr:colOff>
      <xdr:row>87</xdr:row>
      <xdr:rowOff>15421</xdr:rowOff>
    </xdr:to>
    <xdr:sp macro="" textlink="">
      <xdr:nvSpPr>
        <xdr:cNvPr id="810" name="楕円 809">
          <a:extLst>
            <a:ext uri="{FF2B5EF4-FFF2-40B4-BE49-F238E27FC236}">
              <a16:creationId xmlns:a16="http://schemas.microsoft.com/office/drawing/2014/main" id="{6B7066A2-A46B-454F-BBAF-DC68BAD71EA4}"/>
            </a:ext>
          </a:extLst>
        </xdr:cNvPr>
        <xdr:cNvSpPr/>
      </xdr:nvSpPr>
      <xdr:spPr>
        <a:xfrm>
          <a:off x="186055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136071</xdr:rowOff>
    </xdr:from>
    <xdr:to>
      <xdr:col>102</xdr:col>
      <xdr:colOff>114300</xdr:colOff>
      <xdr:row>86</xdr:row>
      <xdr:rowOff>136071</xdr:rowOff>
    </xdr:to>
    <xdr:cxnSp macro="">
      <xdr:nvCxnSpPr>
        <xdr:cNvPr id="811" name="直線コネクタ 810">
          <a:extLst>
            <a:ext uri="{FF2B5EF4-FFF2-40B4-BE49-F238E27FC236}">
              <a16:creationId xmlns:a16="http://schemas.microsoft.com/office/drawing/2014/main" id="{B92CE380-9BB3-43D2-9785-EEC74AFAEA32}"/>
            </a:ext>
          </a:extLst>
        </xdr:cNvPr>
        <xdr:cNvCxnSpPr/>
      </xdr:nvCxnSpPr>
      <xdr:spPr>
        <a:xfrm>
          <a:off x="18656300" y="148807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70048</xdr:rowOff>
    </xdr:from>
    <xdr:ext cx="469744" cy="259045"/>
    <xdr:sp macro="" textlink="">
      <xdr:nvSpPr>
        <xdr:cNvPr id="812" name="n_1aveValue【児童館】&#10;一人当たり面積">
          <a:extLst>
            <a:ext uri="{FF2B5EF4-FFF2-40B4-BE49-F238E27FC236}">
              <a16:creationId xmlns:a16="http://schemas.microsoft.com/office/drawing/2014/main" id="{5D282725-0BD1-4F7A-AB9A-A65E3DB3AA04}"/>
            </a:ext>
          </a:extLst>
        </xdr:cNvPr>
        <xdr:cNvSpPr txBox="1"/>
      </xdr:nvSpPr>
      <xdr:spPr>
        <a:xfrm>
          <a:off x="21075727" y="1430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70048</xdr:rowOff>
    </xdr:from>
    <xdr:ext cx="469744" cy="259045"/>
    <xdr:sp macro="" textlink="">
      <xdr:nvSpPr>
        <xdr:cNvPr id="813" name="n_2aveValue【児童館】&#10;一人当たり面積">
          <a:extLst>
            <a:ext uri="{FF2B5EF4-FFF2-40B4-BE49-F238E27FC236}">
              <a16:creationId xmlns:a16="http://schemas.microsoft.com/office/drawing/2014/main" id="{E1A627B1-1553-43BD-86E3-471AD623B5A3}"/>
            </a:ext>
          </a:extLst>
        </xdr:cNvPr>
        <xdr:cNvSpPr txBox="1"/>
      </xdr:nvSpPr>
      <xdr:spPr>
        <a:xfrm>
          <a:off x="20199427" y="1430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80934</xdr:rowOff>
    </xdr:from>
    <xdr:ext cx="469744" cy="259045"/>
    <xdr:sp macro="" textlink="">
      <xdr:nvSpPr>
        <xdr:cNvPr id="814" name="n_3aveValue【児童館】&#10;一人当たり面積">
          <a:extLst>
            <a:ext uri="{FF2B5EF4-FFF2-40B4-BE49-F238E27FC236}">
              <a16:creationId xmlns:a16="http://schemas.microsoft.com/office/drawing/2014/main" id="{72E47AF0-56FC-4AA8-B330-59F0B73CF4C8}"/>
            </a:ext>
          </a:extLst>
        </xdr:cNvPr>
        <xdr:cNvSpPr txBox="1"/>
      </xdr:nvSpPr>
      <xdr:spPr>
        <a:xfrm>
          <a:off x="19310427" y="1431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80934</xdr:rowOff>
    </xdr:from>
    <xdr:ext cx="469744" cy="259045"/>
    <xdr:sp macro="" textlink="">
      <xdr:nvSpPr>
        <xdr:cNvPr id="815" name="n_4aveValue【児童館】&#10;一人当たり面積">
          <a:extLst>
            <a:ext uri="{FF2B5EF4-FFF2-40B4-BE49-F238E27FC236}">
              <a16:creationId xmlns:a16="http://schemas.microsoft.com/office/drawing/2014/main" id="{B3EE23DF-5B7C-43AB-917F-BC664C99A57F}"/>
            </a:ext>
          </a:extLst>
        </xdr:cNvPr>
        <xdr:cNvSpPr txBox="1"/>
      </xdr:nvSpPr>
      <xdr:spPr>
        <a:xfrm>
          <a:off x="18421427" y="1431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167113</xdr:rowOff>
    </xdr:from>
    <xdr:ext cx="469744" cy="259045"/>
    <xdr:sp macro="" textlink="">
      <xdr:nvSpPr>
        <xdr:cNvPr id="816" name="n_1mainValue【児童館】&#10;一人当たり面積">
          <a:extLst>
            <a:ext uri="{FF2B5EF4-FFF2-40B4-BE49-F238E27FC236}">
              <a16:creationId xmlns:a16="http://schemas.microsoft.com/office/drawing/2014/main" id="{E2897D44-A48C-469D-9212-BE5151AF0B12}"/>
            </a:ext>
          </a:extLst>
        </xdr:cNvPr>
        <xdr:cNvSpPr txBox="1"/>
      </xdr:nvSpPr>
      <xdr:spPr>
        <a:xfrm>
          <a:off x="21075727" y="1491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167113</xdr:rowOff>
    </xdr:from>
    <xdr:ext cx="469744" cy="259045"/>
    <xdr:sp macro="" textlink="">
      <xdr:nvSpPr>
        <xdr:cNvPr id="817" name="n_2mainValue【児童館】&#10;一人当たり面積">
          <a:extLst>
            <a:ext uri="{FF2B5EF4-FFF2-40B4-BE49-F238E27FC236}">
              <a16:creationId xmlns:a16="http://schemas.microsoft.com/office/drawing/2014/main" id="{956377A3-2EB7-47DE-A89A-3E2F7951E776}"/>
            </a:ext>
          </a:extLst>
        </xdr:cNvPr>
        <xdr:cNvSpPr txBox="1"/>
      </xdr:nvSpPr>
      <xdr:spPr>
        <a:xfrm>
          <a:off x="20199427" y="1491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87</xdr:row>
      <xdr:rowOff>6548</xdr:rowOff>
    </xdr:from>
    <xdr:ext cx="469744" cy="259045"/>
    <xdr:sp macro="" textlink="">
      <xdr:nvSpPr>
        <xdr:cNvPr id="818" name="n_3mainValue【児童館】&#10;一人当たり面積">
          <a:extLst>
            <a:ext uri="{FF2B5EF4-FFF2-40B4-BE49-F238E27FC236}">
              <a16:creationId xmlns:a16="http://schemas.microsoft.com/office/drawing/2014/main" id="{9D812A6A-DD6C-4DDB-AB85-63C8091A03C3}"/>
            </a:ext>
          </a:extLst>
        </xdr:cNvPr>
        <xdr:cNvSpPr txBox="1"/>
      </xdr:nvSpPr>
      <xdr:spPr>
        <a:xfrm>
          <a:off x="19310427" y="14922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87</xdr:row>
      <xdr:rowOff>6548</xdr:rowOff>
    </xdr:from>
    <xdr:ext cx="469744" cy="259045"/>
    <xdr:sp macro="" textlink="">
      <xdr:nvSpPr>
        <xdr:cNvPr id="819" name="n_4mainValue【児童館】&#10;一人当たり面積">
          <a:extLst>
            <a:ext uri="{FF2B5EF4-FFF2-40B4-BE49-F238E27FC236}">
              <a16:creationId xmlns:a16="http://schemas.microsoft.com/office/drawing/2014/main" id="{71F40D8A-2BA3-452A-A1CE-D2FA0D60CC20}"/>
            </a:ext>
          </a:extLst>
        </xdr:cNvPr>
        <xdr:cNvSpPr txBox="1"/>
      </xdr:nvSpPr>
      <xdr:spPr>
        <a:xfrm>
          <a:off x="18421427" y="14922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0" name="正方形/長方形 819">
          <a:extLst>
            <a:ext uri="{FF2B5EF4-FFF2-40B4-BE49-F238E27FC236}">
              <a16:creationId xmlns:a16="http://schemas.microsoft.com/office/drawing/2014/main" id="{83EF5C9C-8C32-44A6-BFC7-6CBAA058B77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1" name="正方形/長方形 820">
          <a:extLst>
            <a:ext uri="{FF2B5EF4-FFF2-40B4-BE49-F238E27FC236}">
              <a16:creationId xmlns:a16="http://schemas.microsoft.com/office/drawing/2014/main" id="{5E6022E1-B358-483D-83B5-3AC0325F4F8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2" name="正方形/長方形 821">
          <a:extLst>
            <a:ext uri="{FF2B5EF4-FFF2-40B4-BE49-F238E27FC236}">
              <a16:creationId xmlns:a16="http://schemas.microsoft.com/office/drawing/2014/main" id="{5620C86E-28A2-40FB-B9BE-5EC8E30809E9}"/>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23" name="正方形/長方形 822">
          <a:extLst>
            <a:ext uri="{FF2B5EF4-FFF2-40B4-BE49-F238E27FC236}">
              <a16:creationId xmlns:a16="http://schemas.microsoft.com/office/drawing/2014/main" id="{2345100B-1649-4E0A-9067-BA2E5D07957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24" name="正方形/長方形 823">
          <a:extLst>
            <a:ext uri="{FF2B5EF4-FFF2-40B4-BE49-F238E27FC236}">
              <a16:creationId xmlns:a16="http://schemas.microsoft.com/office/drawing/2014/main" id="{067FB753-F88C-4CA9-BC55-23F8256E745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25" name="正方形/長方形 824">
          <a:extLst>
            <a:ext uri="{FF2B5EF4-FFF2-40B4-BE49-F238E27FC236}">
              <a16:creationId xmlns:a16="http://schemas.microsoft.com/office/drawing/2014/main" id="{3B382DF4-D914-4DA5-87F6-EAFBF277519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26" name="正方形/長方形 825">
          <a:extLst>
            <a:ext uri="{FF2B5EF4-FFF2-40B4-BE49-F238E27FC236}">
              <a16:creationId xmlns:a16="http://schemas.microsoft.com/office/drawing/2014/main" id="{9EA546F0-39E9-4452-8881-505B8D2513A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7" name="正方形/長方形 826">
          <a:extLst>
            <a:ext uri="{FF2B5EF4-FFF2-40B4-BE49-F238E27FC236}">
              <a16:creationId xmlns:a16="http://schemas.microsoft.com/office/drawing/2014/main" id="{1DFFD743-68AA-4369-831E-A0FDE619C47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28" name="テキスト ボックス 827">
          <a:extLst>
            <a:ext uri="{FF2B5EF4-FFF2-40B4-BE49-F238E27FC236}">
              <a16:creationId xmlns:a16="http://schemas.microsoft.com/office/drawing/2014/main" id="{8313AC75-4CE2-4B53-B77B-12601A7595B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29" name="直線コネクタ 828">
          <a:extLst>
            <a:ext uri="{FF2B5EF4-FFF2-40B4-BE49-F238E27FC236}">
              <a16:creationId xmlns:a16="http://schemas.microsoft.com/office/drawing/2014/main" id="{4203BCF5-3288-4A28-B53D-6E1AB5C8314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0" name="テキスト ボックス 829">
          <a:extLst>
            <a:ext uri="{FF2B5EF4-FFF2-40B4-BE49-F238E27FC236}">
              <a16:creationId xmlns:a16="http://schemas.microsoft.com/office/drawing/2014/main" id="{CC93B3DC-D26C-43C1-9100-39585E4C7B0D}"/>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31" name="直線コネクタ 830">
          <a:extLst>
            <a:ext uri="{FF2B5EF4-FFF2-40B4-BE49-F238E27FC236}">
              <a16:creationId xmlns:a16="http://schemas.microsoft.com/office/drawing/2014/main" id="{BDB2FA39-4DD6-4FBB-A719-58CAE8E581C3}"/>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32" name="テキスト ボックス 831">
          <a:extLst>
            <a:ext uri="{FF2B5EF4-FFF2-40B4-BE49-F238E27FC236}">
              <a16:creationId xmlns:a16="http://schemas.microsoft.com/office/drawing/2014/main" id="{E46A967D-7D24-4654-A4C5-11E05AA9A281}"/>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33" name="直線コネクタ 832">
          <a:extLst>
            <a:ext uri="{FF2B5EF4-FFF2-40B4-BE49-F238E27FC236}">
              <a16:creationId xmlns:a16="http://schemas.microsoft.com/office/drawing/2014/main" id="{8E0C65FF-F30A-4B87-8910-960A2CC87E8E}"/>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34" name="テキスト ボックス 833">
          <a:extLst>
            <a:ext uri="{FF2B5EF4-FFF2-40B4-BE49-F238E27FC236}">
              <a16:creationId xmlns:a16="http://schemas.microsoft.com/office/drawing/2014/main" id="{D917E9D5-AAE5-4080-A200-18242100D3FF}"/>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35" name="直線コネクタ 834">
          <a:extLst>
            <a:ext uri="{FF2B5EF4-FFF2-40B4-BE49-F238E27FC236}">
              <a16:creationId xmlns:a16="http://schemas.microsoft.com/office/drawing/2014/main" id="{D7F5752B-55DC-47DD-8F3B-21804152B6CA}"/>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36" name="テキスト ボックス 835">
          <a:extLst>
            <a:ext uri="{FF2B5EF4-FFF2-40B4-BE49-F238E27FC236}">
              <a16:creationId xmlns:a16="http://schemas.microsoft.com/office/drawing/2014/main" id="{79BC85C4-0420-4523-895B-BD174DA70214}"/>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37" name="直線コネクタ 836">
          <a:extLst>
            <a:ext uri="{FF2B5EF4-FFF2-40B4-BE49-F238E27FC236}">
              <a16:creationId xmlns:a16="http://schemas.microsoft.com/office/drawing/2014/main" id="{36F8FB06-C4C3-4F3C-ADBE-2417415ABE07}"/>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38" name="テキスト ボックス 837">
          <a:extLst>
            <a:ext uri="{FF2B5EF4-FFF2-40B4-BE49-F238E27FC236}">
              <a16:creationId xmlns:a16="http://schemas.microsoft.com/office/drawing/2014/main" id="{A1F128CE-C587-45D3-8DE6-ABDDEEC301D3}"/>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39" name="直線コネクタ 838">
          <a:extLst>
            <a:ext uri="{FF2B5EF4-FFF2-40B4-BE49-F238E27FC236}">
              <a16:creationId xmlns:a16="http://schemas.microsoft.com/office/drawing/2014/main" id="{B5056120-A3B4-449B-81D2-CEFB8A29834C}"/>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40" name="テキスト ボックス 839">
          <a:extLst>
            <a:ext uri="{FF2B5EF4-FFF2-40B4-BE49-F238E27FC236}">
              <a16:creationId xmlns:a16="http://schemas.microsoft.com/office/drawing/2014/main" id="{AEEB049D-DE7C-46D3-97EF-2801AF9ED63A}"/>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41" name="直線コネクタ 840">
          <a:extLst>
            <a:ext uri="{FF2B5EF4-FFF2-40B4-BE49-F238E27FC236}">
              <a16:creationId xmlns:a16="http://schemas.microsoft.com/office/drawing/2014/main" id="{201747B8-68F8-47D8-8A64-AE327F9EE77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42" name="テキスト ボックス 841">
          <a:extLst>
            <a:ext uri="{FF2B5EF4-FFF2-40B4-BE49-F238E27FC236}">
              <a16:creationId xmlns:a16="http://schemas.microsoft.com/office/drawing/2014/main" id="{6E90FC43-0FC9-483D-B0B4-16C5B8402CAE}"/>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43" name="【公民館】&#10;有形固定資産減価償却率グラフ枠">
          <a:extLst>
            <a:ext uri="{FF2B5EF4-FFF2-40B4-BE49-F238E27FC236}">
              <a16:creationId xmlns:a16="http://schemas.microsoft.com/office/drawing/2014/main" id="{59B33076-8E76-466B-A705-543B2B831A2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158114</xdr:rowOff>
    </xdr:from>
    <xdr:to>
      <xdr:col>85</xdr:col>
      <xdr:colOff>126364</xdr:colOff>
      <xdr:row>108</xdr:row>
      <xdr:rowOff>152400</xdr:rowOff>
    </xdr:to>
    <xdr:cxnSp macro="">
      <xdr:nvCxnSpPr>
        <xdr:cNvPr id="844" name="直線コネクタ 843">
          <a:extLst>
            <a:ext uri="{FF2B5EF4-FFF2-40B4-BE49-F238E27FC236}">
              <a16:creationId xmlns:a16="http://schemas.microsoft.com/office/drawing/2014/main" id="{0CA5DC0E-C581-45A1-854B-5A7477D6A16E}"/>
            </a:ext>
          </a:extLst>
        </xdr:cNvPr>
        <xdr:cNvCxnSpPr/>
      </xdr:nvCxnSpPr>
      <xdr:spPr>
        <a:xfrm flipV="1">
          <a:off x="16318864" y="17131664"/>
          <a:ext cx="0" cy="1537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45" name="【公民館】&#10;有形固定資産減価償却率最小値テキスト">
          <a:extLst>
            <a:ext uri="{FF2B5EF4-FFF2-40B4-BE49-F238E27FC236}">
              <a16:creationId xmlns:a16="http://schemas.microsoft.com/office/drawing/2014/main" id="{4655362E-75A9-4587-8347-07E1316D2E75}"/>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46" name="直線コネクタ 845">
          <a:extLst>
            <a:ext uri="{FF2B5EF4-FFF2-40B4-BE49-F238E27FC236}">
              <a16:creationId xmlns:a16="http://schemas.microsoft.com/office/drawing/2014/main" id="{D1B2FB28-1C6F-4F3A-97D5-354C723A1F2B}"/>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104791</xdr:rowOff>
    </xdr:from>
    <xdr:ext cx="405111" cy="259045"/>
    <xdr:sp macro="" textlink="">
      <xdr:nvSpPr>
        <xdr:cNvPr id="847" name="【公民館】&#10;有形固定資産減価償却率最大値テキスト">
          <a:extLst>
            <a:ext uri="{FF2B5EF4-FFF2-40B4-BE49-F238E27FC236}">
              <a16:creationId xmlns:a16="http://schemas.microsoft.com/office/drawing/2014/main" id="{67F5BFFA-247E-4A75-854B-8FDD89AF7B43}"/>
            </a:ext>
          </a:extLst>
        </xdr:cNvPr>
        <xdr:cNvSpPr txBox="1"/>
      </xdr:nvSpPr>
      <xdr:spPr>
        <a:xfrm>
          <a:off x="16357600" y="16906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158114</xdr:rowOff>
    </xdr:from>
    <xdr:to>
      <xdr:col>86</xdr:col>
      <xdr:colOff>25400</xdr:colOff>
      <xdr:row>99</xdr:row>
      <xdr:rowOff>158114</xdr:rowOff>
    </xdr:to>
    <xdr:cxnSp macro="">
      <xdr:nvCxnSpPr>
        <xdr:cNvPr id="848" name="直線コネクタ 847">
          <a:extLst>
            <a:ext uri="{FF2B5EF4-FFF2-40B4-BE49-F238E27FC236}">
              <a16:creationId xmlns:a16="http://schemas.microsoft.com/office/drawing/2014/main" id="{ED924FED-4030-4E20-B79F-E6F82B474226}"/>
            </a:ext>
          </a:extLst>
        </xdr:cNvPr>
        <xdr:cNvCxnSpPr/>
      </xdr:nvCxnSpPr>
      <xdr:spPr>
        <a:xfrm>
          <a:off x="16230600" y="1713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120666</xdr:rowOff>
    </xdr:from>
    <xdr:ext cx="405111" cy="259045"/>
    <xdr:sp macro="" textlink="">
      <xdr:nvSpPr>
        <xdr:cNvPr id="849" name="【公民館】&#10;有形固定資産減価償却率平均値テキスト">
          <a:extLst>
            <a:ext uri="{FF2B5EF4-FFF2-40B4-BE49-F238E27FC236}">
              <a16:creationId xmlns:a16="http://schemas.microsoft.com/office/drawing/2014/main" id="{E6196510-9F13-488D-BAF4-CB5609EF50F8}"/>
            </a:ext>
          </a:extLst>
        </xdr:cNvPr>
        <xdr:cNvSpPr txBox="1"/>
      </xdr:nvSpPr>
      <xdr:spPr>
        <a:xfrm>
          <a:off x="16357600" y="177800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97789</xdr:rowOff>
    </xdr:from>
    <xdr:to>
      <xdr:col>85</xdr:col>
      <xdr:colOff>177800</xdr:colOff>
      <xdr:row>105</xdr:row>
      <xdr:rowOff>27939</xdr:rowOff>
    </xdr:to>
    <xdr:sp macro="" textlink="">
      <xdr:nvSpPr>
        <xdr:cNvPr id="850" name="フローチャート: 判断 849">
          <a:extLst>
            <a:ext uri="{FF2B5EF4-FFF2-40B4-BE49-F238E27FC236}">
              <a16:creationId xmlns:a16="http://schemas.microsoft.com/office/drawing/2014/main" id="{5B2680C3-5AB7-45D0-8533-716DB4CE2BD9}"/>
            </a:ext>
          </a:extLst>
        </xdr:cNvPr>
        <xdr:cNvSpPr/>
      </xdr:nvSpPr>
      <xdr:spPr>
        <a:xfrm>
          <a:off x="162687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120650</xdr:rowOff>
    </xdr:from>
    <xdr:to>
      <xdr:col>81</xdr:col>
      <xdr:colOff>101600</xdr:colOff>
      <xdr:row>105</xdr:row>
      <xdr:rowOff>50800</xdr:rowOff>
    </xdr:to>
    <xdr:sp macro="" textlink="">
      <xdr:nvSpPr>
        <xdr:cNvPr id="851" name="フローチャート: 判断 850">
          <a:extLst>
            <a:ext uri="{FF2B5EF4-FFF2-40B4-BE49-F238E27FC236}">
              <a16:creationId xmlns:a16="http://schemas.microsoft.com/office/drawing/2014/main" id="{CEE83115-996B-4550-AC8E-8395F80769DA}"/>
            </a:ext>
          </a:extLst>
        </xdr:cNvPr>
        <xdr:cNvSpPr/>
      </xdr:nvSpPr>
      <xdr:spPr>
        <a:xfrm>
          <a:off x="15430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852" name="フローチャート: 判断 851">
          <a:extLst>
            <a:ext uri="{FF2B5EF4-FFF2-40B4-BE49-F238E27FC236}">
              <a16:creationId xmlns:a16="http://schemas.microsoft.com/office/drawing/2014/main" id="{8E485D1D-41F5-4FB8-8252-9302BD3D9266}"/>
            </a:ext>
          </a:extLst>
        </xdr:cNvPr>
        <xdr:cNvSpPr/>
      </xdr:nvSpPr>
      <xdr:spPr>
        <a:xfrm>
          <a:off x="14541500" y="179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107314</xdr:rowOff>
    </xdr:from>
    <xdr:to>
      <xdr:col>72</xdr:col>
      <xdr:colOff>38100</xdr:colOff>
      <xdr:row>105</xdr:row>
      <xdr:rowOff>37464</xdr:rowOff>
    </xdr:to>
    <xdr:sp macro="" textlink="">
      <xdr:nvSpPr>
        <xdr:cNvPr id="853" name="フローチャート: 判断 852">
          <a:extLst>
            <a:ext uri="{FF2B5EF4-FFF2-40B4-BE49-F238E27FC236}">
              <a16:creationId xmlns:a16="http://schemas.microsoft.com/office/drawing/2014/main" id="{DEA8321A-20A1-427F-97B7-BD2FA759BB87}"/>
            </a:ext>
          </a:extLst>
        </xdr:cNvPr>
        <xdr:cNvSpPr/>
      </xdr:nvSpPr>
      <xdr:spPr>
        <a:xfrm>
          <a:off x="13652500" y="1793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116839</xdr:rowOff>
    </xdr:from>
    <xdr:to>
      <xdr:col>67</xdr:col>
      <xdr:colOff>101600</xdr:colOff>
      <xdr:row>105</xdr:row>
      <xdr:rowOff>46989</xdr:rowOff>
    </xdr:to>
    <xdr:sp macro="" textlink="">
      <xdr:nvSpPr>
        <xdr:cNvPr id="854" name="フローチャート: 判断 853">
          <a:extLst>
            <a:ext uri="{FF2B5EF4-FFF2-40B4-BE49-F238E27FC236}">
              <a16:creationId xmlns:a16="http://schemas.microsoft.com/office/drawing/2014/main" id="{70575301-C087-4D89-AEEC-D606C4D133D9}"/>
            </a:ext>
          </a:extLst>
        </xdr:cNvPr>
        <xdr:cNvSpPr/>
      </xdr:nvSpPr>
      <xdr:spPr>
        <a:xfrm>
          <a:off x="12763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55" name="テキスト ボックス 854">
          <a:extLst>
            <a:ext uri="{FF2B5EF4-FFF2-40B4-BE49-F238E27FC236}">
              <a16:creationId xmlns:a16="http://schemas.microsoft.com/office/drawing/2014/main" id="{311BA7A5-09E2-4DE2-9EB4-6103900CF544}"/>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56" name="テキスト ボックス 855">
          <a:extLst>
            <a:ext uri="{FF2B5EF4-FFF2-40B4-BE49-F238E27FC236}">
              <a16:creationId xmlns:a16="http://schemas.microsoft.com/office/drawing/2014/main" id="{F8CC8B5D-FB2B-4B9E-9C37-518D0A3E4BF8}"/>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57" name="テキスト ボックス 856">
          <a:extLst>
            <a:ext uri="{FF2B5EF4-FFF2-40B4-BE49-F238E27FC236}">
              <a16:creationId xmlns:a16="http://schemas.microsoft.com/office/drawing/2014/main" id="{D84D2C19-766C-4D03-A678-9B5A5A1D49C1}"/>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58" name="テキスト ボックス 857">
          <a:extLst>
            <a:ext uri="{FF2B5EF4-FFF2-40B4-BE49-F238E27FC236}">
              <a16:creationId xmlns:a16="http://schemas.microsoft.com/office/drawing/2014/main" id="{9400F70F-4DDF-45A2-BC1C-1310F5832239}"/>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59" name="テキスト ボックス 858">
          <a:extLst>
            <a:ext uri="{FF2B5EF4-FFF2-40B4-BE49-F238E27FC236}">
              <a16:creationId xmlns:a16="http://schemas.microsoft.com/office/drawing/2014/main" id="{5B4BD1D2-D04C-4A74-80E0-1BAB94DD582D}"/>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12064</xdr:rowOff>
    </xdr:from>
    <xdr:to>
      <xdr:col>85</xdr:col>
      <xdr:colOff>177800</xdr:colOff>
      <xdr:row>108</xdr:row>
      <xdr:rowOff>113664</xdr:rowOff>
    </xdr:to>
    <xdr:sp macro="" textlink="">
      <xdr:nvSpPr>
        <xdr:cNvPr id="860" name="楕円 859">
          <a:extLst>
            <a:ext uri="{FF2B5EF4-FFF2-40B4-BE49-F238E27FC236}">
              <a16:creationId xmlns:a16="http://schemas.microsoft.com/office/drawing/2014/main" id="{A4D12755-2B04-462A-9FC8-8DBF9488EA9F}"/>
            </a:ext>
          </a:extLst>
        </xdr:cNvPr>
        <xdr:cNvSpPr/>
      </xdr:nvSpPr>
      <xdr:spPr>
        <a:xfrm>
          <a:off x="16268700" y="1852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98441</xdr:rowOff>
    </xdr:from>
    <xdr:ext cx="405111" cy="259045"/>
    <xdr:sp macro="" textlink="">
      <xdr:nvSpPr>
        <xdr:cNvPr id="861" name="【公民館】&#10;有形固定資産減価償却率該当値テキスト">
          <a:extLst>
            <a:ext uri="{FF2B5EF4-FFF2-40B4-BE49-F238E27FC236}">
              <a16:creationId xmlns:a16="http://schemas.microsoft.com/office/drawing/2014/main" id="{2CF550F8-6A3A-4D2E-9366-D90E49FE2837}"/>
            </a:ext>
          </a:extLst>
        </xdr:cNvPr>
        <xdr:cNvSpPr txBox="1"/>
      </xdr:nvSpPr>
      <xdr:spPr>
        <a:xfrm>
          <a:off x="16357600" y="18443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160655</xdr:rowOff>
    </xdr:from>
    <xdr:to>
      <xdr:col>81</xdr:col>
      <xdr:colOff>101600</xdr:colOff>
      <xdr:row>108</xdr:row>
      <xdr:rowOff>90805</xdr:rowOff>
    </xdr:to>
    <xdr:sp macro="" textlink="">
      <xdr:nvSpPr>
        <xdr:cNvPr id="862" name="楕円 861">
          <a:extLst>
            <a:ext uri="{FF2B5EF4-FFF2-40B4-BE49-F238E27FC236}">
              <a16:creationId xmlns:a16="http://schemas.microsoft.com/office/drawing/2014/main" id="{7C454A95-420F-4744-8394-C81B8D4E3A1F}"/>
            </a:ext>
          </a:extLst>
        </xdr:cNvPr>
        <xdr:cNvSpPr/>
      </xdr:nvSpPr>
      <xdr:spPr>
        <a:xfrm>
          <a:off x="15430500" y="1850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40005</xdr:rowOff>
    </xdr:from>
    <xdr:to>
      <xdr:col>85</xdr:col>
      <xdr:colOff>127000</xdr:colOff>
      <xdr:row>108</xdr:row>
      <xdr:rowOff>62864</xdr:rowOff>
    </xdr:to>
    <xdr:cxnSp macro="">
      <xdr:nvCxnSpPr>
        <xdr:cNvPr id="863" name="直線コネクタ 862">
          <a:extLst>
            <a:ext uri="{FF2B5EF4-FFF2-40B4-BE49-F238E27FC236}">
              <a16:creationId xmlns:a16="http://schemas.microsoft.com/office/drawing/2014/main" id="{67ED64AA-5299-454D-80AE-6BD7C5231E2A}"/>
            </a:ext>
          </a:extLst>
        </xdr:cNvPr>
        <xdr:cNvCxnSpPr/>
      </xdr:nvCxnSpPr>
      <xdr:spPr>
        <a:xfrm>
          <a:off x="15481300" y="18556605"/>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139700</xdr:rowOff>
    </xdr:from>
    <xdr:to>
      <xdr:col>76</xdr:col>
      <xdr:colOff>165100</xdr:colOff>
      <xdr:row>108</xdr:row>
      <xdr:rowOff>69850</xdr:rowOff>
    </xdr:to>
    <xdr:sp macro="" textlink="">
      <xdr:nvSpPr>
        <xdr:cNvPr id="864" name="楕円 863">
          <a:extLst>
            <a:ext uri="{FF2B5EF4-FFF2-40B4-BE49-F238E27FC236}">
              <a16:creationId xmlns:a16="http://schemas.microsoft.com/office/drawing/2014/main" id="{6C09DA46-11D2-431C-A1B0-7C377BB87383}"/>
            </a:ext>
          </a:extLst>
        </xdr:cNvPr>
        <xdr:cNvSpPr/>
      </xdr:nvSpPr>
      <xdr:spPr>
        <a:xfrm>
          <a:off x="14541500" y="1848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19050</xdr:rowOff>
    </xdr:from>
    <xdr:to>
      <xdr:col>81</xdr:col>
      <xdr:colOff>50800</xdr:colOff>
      <xdr:row>108</xdr:row>
      <xdr:rowOff>40005</xdr:rowOff>
    </xdr:to>
    <xdr:cxnSp macro="">
      <xdr:nvCxnSpPr>
        <xdr:cNvPr id="865" name="直線コネクタ 864">
          <a:extLst>
            <a:ext uri="{FF2B5EF4-FFF2-40B4-BE49-F238E27FC236}">
              <a16:creationId xmlns:a16="http://schemas.microsoft.com/office/drawing/2014/main" id="{0E6CC6F5-D763-4A62-B351-AEBC134821DF}"/>
            </a:ext>
          </a:extLst>
        </xdr:cNvPr>
        <xdr:cNvCxnSpPr/>
      </xdr:nvCxnSpPr>
      <xdr:spPr>
        <a:xfrm>
          <a:off x="14592300" y="1853565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116839</xdr:rowOff>
    </xdr:from>
    <xdr:to>
      <xdr:col>72</xdr:col>
      <xdr:colOff>38100</xdr:colOff>
      <xdr:row>108</xdr:row>
      <xdr:rowOff>46989</xdr:rowOff>
    </xdr:to>
    <xdr:sp macro="" textlink="">
      <xdr:nvSpPr>
        <xdr:cNvPr id="866" name="楕円 865">
          <a:extLst>
            <a:ext uri="{FF2B5EF4-FFF2-40B4-BE49-F238E27FC236}">
              <a16:creationId xmlns:a16="http://schemas.microsoft.com/office/drawing/2014/main" id="{818D1BA0-09B0-4E4E-873C-CA47D559FA16}"/>
            </a:ext>
          </a:extLst>
        </xdr:cNvPr>
        <xdr:cNvSpPr/>
      </xdr:nvSpPr>
      <xdr:spPr>
        <a:xfrm>
          <a:off x="136525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167639</xdr:rowOff>
    </xdr:from>
    <xdr:to>
      <xdr:col>76</xdr:col>
      <xdr:colOff>114300</xdr:colOff>
      <xdr:row>108</xdr:row>
      <xdr:rowOff>19050</xdr:rowOff>
    </xdr:to>
    <xdr:cxnSp macro="">
      <xdr:nvCxnSpPr>
        <xdr:cNvPr id="867" name="直線コネクタ 866">
          <a:extLst>
            <a:ext uri="{FF2B5EF4-FFF2-40B4-BE49-F238E27FC236}">
              <a16:creationId xmlns:a16="http://schemas.microsoft.com/office/drawing/2014/main" id="{FA8EBB97-F4E4-4D5F-8F1C-7557849B91EC}"/>
            </a:ext>
          </a:extLst>
        </xdr:cNvPr>
        <xdr:cNvCxnSpPr/>
      </xdr:nvCxnSpPr>
      <xdr:spPr>
        <a:xfrm>
          <a:off x="13703300" y="1851278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153036</xdr:rowOff>
    </xdr:from>
    <xdr:to>
      <xdr:col>67</xdr:col>
      <xdr:colOff>101600</xdr:colOff>
      <xdr:row>108</xdr:row>
      <xdr:rowOff>83186</xdr:rowOff>
    </xdr:to>
    <xdr:sp macro="" textlink="">
      <xdr:nvSpPr>
        <xdr:cNvPr id="868" name="楕円 867">
          <a:extLst>
            <a:ext uri="{FF2B5EF4-FFF2-40B4-BE49-F238E27FC236}">
              <a16:creationId xmlns:a16="http://schemas.microsoft.com/office/drawing/2014/main" id="{71131191-4EE2-425D-997F-7941A7859010}"/>
            </a:ext>
          </a:extLst>
        </xdr:cNvPr>
        <xdr:cNvSpPr/>
      </xdr:nvSpPr>
      <xdr:spPr>
        <a:xfrm>
          <a:off x="12763500" y="1849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167639</xdr:rowOff>
    </xdr:from>
    <xdr:to>
      <xdr:col>71</xdr:col>
      <xdr:colOff>177800</xdr:colOff>
      <xdr:row>108</xdr:row>
      <xdr:rowOff>32386</xdr:rowOff>
    </xdr:to>
    <xdr:cxnSp macro="">
      <xdr:nvCxnSpPr>
        <xdr:cNvPr id="869" name="直線コネクタ 868">
          <a:extLst>
            <a:ext uri="{FF2B5EF4-FFF2-40B4-BE49-F238E27FC236}">
              <a16:creationId xmlns:a16="http://schemas.microsoft.com/office/drawing/2014/main" id="{EEDE84B1-B901-404D-A475-8C9D08F1CACA}"/>
            </a:ext>
          </a:extLst>
        </xdr:cNvPr>
        <xdr:cNvCxnSpPr/>
      </xdr:nvCxnSpPr>
      <xdr:spPr>
        <a:xfrm flipV="1">
          <a:off x="12814300" y="18512789"/>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67327</xdr:rowOff>
    </xdr:from>
    <xdr:ext cx="405111" cy="259045"/>
    <xdr:sp macro="" textlink="">
      <xdr:nvSpPr>
        <xdr:cNvPr id="870" name="n_1aveValue【公民館】&#10;有形固定資産減価償却率">
          <a:extLst>
            <a:ext uri="{FF2B5EF4-FFF2-40B4-BE49-F238E27FC236}">
              <a16:creationId xmlns:a16="http://schemas.microsoft.com/office/drawing/2014/main" id="{F8DEC9DB-BB98-4AE5-BE28-22AEF31C9157}"/>
            </a:ext>
          </a:extLst>
        </xdr:cNvPr>
        <xdr:cNvSpPr txBox="1"/>
      </xdr:nvSpPr>
      <xdr:spPr>
        <a:xfrm>
          <a:off x="152660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69232</xdr:rowOff>
    </xdr:from>
    <xdr:ext cx="405111" cy="259045"/>
    <xdr:sp macro="" textlink="">
      <xdr:nvSpPr>
        <xdr:cNvPr id="871" name="n_2aveValue【公民館】&#10;有形固定資産減価償却率">
          <a:extLst>
            <a:ext uri="{FF2B5EF4-FFF2-40B4-BE49-F238E27FC236}">
              <a16:creationId xmlns:a16="http://schemas.microsoft.com/office/drawing/2014/main" id="{9B0CE14E-143B-40C0-B5FC-E7A7CDC9EFCA}"/>
            </a:ext>
          </a:extLst>
        </xdr:cNvPr>
        <xdr:cNvSpPr txBox="1"/>
      </xdr:nvSpPr>
      <xdr:spPr>
        <a:xfrm>
          <a:off x="14389744" y="1772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53991</xdr:rowOff>
    </xdr:from>
    <xdr:ext cx="405111" cy="259045"/>
    <xdr:sp macro="" textlink="">
      <xdr:nvSpPr>
        <xdr:cNvPr id="872" name="n_3aveValue【公民館】&#10;有形固定資産減価償却率">
          <a:extLst>
            <a:ext uri="{FF2B5EF4-FFF2-40B4-BE49-F238E27FC236}">
              <a16:creationId xmlns:a16="http://schemas.microsoft.com/office/drawing/2014/main" id="{E649DC70-6A63-40DB-A97B-3EA2A52CB658}"/>
            </a:ext>
          </a:extLst>
        </xdr:cNvPr>
        <xdr:cNvSpPr txBox="1"/>
      </xdr:nvSpPr>
      <xdr:spPr>
        <a:xfrm>
          <a:off x="13500744" y="1771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63516</xdr:rowOff>
    </xdr:from>
    <xdr:ext cx="405111" cy="259045"/>
    <xdr:sp macro="" textlink="">
      <xdr:nvSpPr>
        <xdr:cNvPr id="873" name="n_4aveValue【公民館】&#10;有形固定資産減価償却率">
          <a:extLst>
            <a:ext uri="{FF2B5EF4-FFF2-40B4-BE49-F238E27FC236}">
              <a16:creationId xmlns:a16="http://schemas.microsoft.com/office/drawing/2014/main" id="{581B32F4-B7D5-48E9-ADDA-D12EAB7B2AE2}"/>
            </a:ext>
          </a:extLst>
        </xdr:cNvPr>
        <xdr:cNvSpPr txBox="1"/>
      </xdr:nvSpPr>
      <xdr:spPr>
        <a:xfrm>
          <a:off x="12611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81932</xdr:rowOff>
    </xdr:from>
    <xdr:ext cx="405111" cy="259045"/>
    <xdr:sp macro="" textlink="">
      <xdr:nvSpPr>
        <xdr:cNvPr id="874" name="n_1mainValue【公民館】&#10;有形固定資産減価償却率">
          <a:extLst>
            <a:ext uri="{FF2B5EF4-FFF2-40B4-BE49-F238E27FC236}">
              <a16:creationId xmlns:a16="http://schemas.microsoft.com/office/drawing/2014/main" id="{C5A1987B-2E93-4EE6-88C7-610457E5BBBF}"/>
            </a:ext>
          </a:extLst>
        </xdr:cNvPr>
        <xdr:cNvSpPr txBox="1"/>
      </xdr:nvSpPr>
      <xdr:spPr>
        <a:xfrm>
          <a:off x="15266044" y="1859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60977</xdr:rowOff>
    </xdr:from>
    <xdr:ext cx="405111" cy="259045"/>
    <xdr:sp macro="" textlink="">
      <xdr:nvSpPr>
        <xdr:cNvPr id="875" name="n_2mainValue【公民館】&#10;有形固定資産減価償却率">
          <a:extLst>
            <a:ext uri="{FF2B5EF4-FFF2-40B4-BE49-F238E27FC236}">
              <a16:creationId xmlns:a16="http://schemas.microsoft.com/office/drawing/2014/main" id="{F2FE0A7C-E0B3-4035-B6CC-9DB2DA8DF3FA}"/>
            </a:ext>
          </a:extLst>
        </xdr:cNvPr>
        <xdr:cNvSpPr txBox="1"/>
      </xdr:nvSpPr>
      <xdr:spPr>
        <a:xfrm>
          <a:off x="14389744" y="1857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38116</xdr:rowOff>
    </xdr:from>
    <xdr:ext cx="405111" cy="259045"/>
    <xdr:sp macro="" textlink="">
      <xdr:nvSpPr>
        <xdr:cNvPr id="876" name="n_3mainValue【公民館】&#10;有形固定資産減価償却率">
          <a:extLst>
            <a:ext uri="{FF2B5EF4-FFF2-40B4-BE49-F238E27FC236}">
              <a16:creationId xmlns:a16="http://schemas.microsoft.com/office/drawing/2014/main" id="{2B99804D-A260-436F-956C-EBC2A1CDE9E3}"/>
            </a:ext>
          </a:extLst>
        </xdr:cNvPr>
        <xdr:cNvSpPr txBox="1"/>
      </xdr:nvSpPr>
      <xdr:spPr>
        <a:xfrm>
          <a:off x="13500744" y="18554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74313</xdr:rowOff>
    </xdr:from>
    <xdr:ext cx="405111" cy="259045"/>
    <xdr:sp macro="" textlink="">
      <xdr:nvSpPr>
        <xdr:cNvPr id="877" name="n_4mainValue【公民館】&#10;有形固定資産減価償却率">
          <a:extLst>
            <a:ext uri="{FF2B5EF4-FFF2-40B4-BE49-F238E27FC236}">
              <a16:creationId xmlns:a16="http://schemas.microsoft.com/office/drawing/2014/main" id="{71EC09B0-98F5-4709-B399-066456887CE5}"/>
            </a:ext>
          </a:extLst>
        </xdr:cNvPr>
        <xdr:cNvSpPr txBox="1"/>
      </xdr:nvSpPr>
      <xdr:spPr>
        <a:xfrm>
          <a:off x="12611744" y="1859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78" name="正方形/長方形 877">
          <a:extLst>
            <a:ext uri="{FF2B5EF4-FFF2-40B4-BE49-F238E27FC236}">
              <a16:creationId xmlns:a16="http://schemas.microsoft.com/office/drawing/2014/main" id="{81275FD2-D6DF-4E35-941D-B9A12E6C0211}"/>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79" name="正方形/長方形 878">
          <a:extLst>
            <a:ext uri="{FF2B5EF4-FFF2-40B4-BE49-F238E27FC236}">
              <a16:creationId xmlns:a16="http://schemas.microsoft.com/office/drawing/2014/main" id="{09F12F77-BEAB-47B2-A04D-7769ACDCBE1A}"/>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0" name="正方形/長方形 879">
          <a:extLst>
            <a:ext uri="{FF2B5EF4-FFF2-40B4-BE49-F238E27FC236}">
              <a16:creationId xmlns:a16="http://schemas.microsoft.com/office/drawing/2014/main" id="{6D9F71B9-2C05-4710-9AF5-C4D75B5396F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1" name="正方形/長方形 880">
          <a:extLst>
            <a:ext uri="{FF2B5EF4-FFF2-40B4-BE49-F238E27FC236}">
              <a16:creationId xmlns:a16="http://schemas.microsoft.com/office/drawing/2014/main" id="{8FDC0905-AABA-4AC0-AE2A-E9DD1D7DBFB4}"/>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2" name="正方形/長方形 881">
          <a:extLst>
            <a:ext uri="{FF2B5EF4-FFF2-40B4-BE49-F238E27FC236}">
              <a16:creationId xmlns:a16="http://schemas.microsoft.com/office/drawing/2014/main" id="{543FBFD7-81FD-40BD-A456-D4C3C7A26A9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83" name="正方形/長方形 882">
          <a:extLst>
            <a:ext uri="{FF2B5EF4-FFF2-40B4-BE49-F238E27FC236}">
              <a16:creationId xmlns:a16="http://schemas.microsoft.com/office/drawing/2014/main" id="{69E99A5B-DCF8-4C6E-B6D8-06A6EA6D529F}"/>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84" name="正方形/長方形 883">
          <a:extLst>
            <a:ext uri="{FF2B5EF4-FFF2-40B4-BE49-F238E27FC236}">
              <a16:creationId xmlns:a16="http://schemas.microsoft.com/office/drawing/2014/main" id="{BB65F5EF-BA99-447B-AA6F-4604CE3C84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85" name="正方形/長方形 884">
          <a:extLst>
            <a:ext uri="{FF2B5EF4-FFF2-40B4-BE49-F238E27FC236}">
              <a16:creationId xmlns:a16="http://schemas.microsoft.com/office/drawing/2014/main" id="{10F9BE23-427E-46E4-A4C4-DA8C470EBE95}"/>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86" name="テキスト ボックス 885">
          <a:extLst>
            <a:ext uri="{FF2B5EF4-FFF2-40B4-BE49-F238E27FC236}">
              <a16:creationId xmlns:a16="http://schemas.microsoft.com/office/drawing/2014/main" id="{2B988A96-7933-4BB0-9A15-DB3F90190F2A}"/>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87" name="直線コネクタ 886">
          <a:extLst>
            <a:ext uri="{FF2B5EF4-FFF2-40B4-BE49-F238E27FC236}">
              <a16:creationId xmlns:a16="http://schemas.microsoft.com/office/drawing/2014/main" id="{9F65C3B1-E066-42AC-9FC5-45EED19874E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88" name="直線コネクタ 887">
          <a:extLst>
            <a:ext uri="{FF2B5EF4-FFF2-40B4-BE49-F238E27FC236}">
              <a16:creationId xmlns:a16="http://schemas.microsoft.com/office/drawing/2014/main" id="{AC8DEEBD-352B-40EC-B332-A060D91362DB}"/>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89" name="テキスト ボックス 888">
          <a:extLst>
            <a:ext uri="{FF2B5EF4-FFF2-40B4-BE49-F238E27FC236}">
              <a16:creationId xmlns:a16="http://schemas.microsoft.com/office/drawing/2014/main" id="{62F17563-4B40-4562-BB0E-582055A9CAC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90" name="直線コネクタ 889">
          <a:extLst>
            <a:ext uri="{FF2B5EF4-FFF2-40B4-BE49-F238E27FC236}">
              <a16:creationId xmlns:a16="http://schemas.microsoft.com/office/drawing/2014/main" id="{AF5C62D2-1E65-48DF-9309-C65077C682FA}"/>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91" name="テキスト ボックス 890">
          <a:extLst>
            <a:ext uri="{FF2B5EF4-FFF2-40B4-BE49-F238E27FC236}">
              <a16:creationId xmlns:a16="http://schemas.microsoft.com/office/drawing/2014/main" id="{56E160EC-002F-4300-8C9D-E0D8919665B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92" name="直線コネクタ 891">
          <a:extLst>
            <a:ext uri="{FF2B5EF4-FFF2-40B4-BE49-F238E27FC236}">
              <a16:creationId xmlns:a16="http://schemas.microsoft.com/office/drawing/2014/main" id="{B7A3696B-29D9-40E2-9D90-34272120077A}"/>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93" name="テキスト ボックス 892">
          <a:extLst>
            <a:ext uri="{FF2B5EF4-FFF2-40B4-BE49-F238E27FC236}">
              <a16:creationId xmlns:a16="http://schemas.microsoft.com/office/drawing/2014/main" id="{187B550A-84EB-4568-9D9F-696B36E05532}"/>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94" name="直線コネクタ 893">
          <a:extLst>
            <a:ext uri="{FF2B5EF4-FFF2-40B4-BE49-F238E27FC236}">
              <a16:creationId xmlns:a16="http://schemas.microsoft.com/office/drawing/2014/main" id="{6F45BBAC-DEC9-4039-8728-CAEF4199BA93}"/>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95" name="テキスト ボックス 894">
          <a:extLst>
            <a:ext uri="{FF2B5EF4-FFF2-40B4-BE49-F238E27FC236}">
              <a16:creationId xmlns:a16="http://schemas.microsoft.com/office/drawing/2014/main" id="{5BF13E7E-434D-45A3-90B2-36A4159B02D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96" name="直線コネクタ 895">
          <a:extLst>
            <a:ext uri="{FF2B5EF4-FFF2-40B4-BE49-F238E27FC236}">
              <a16:creationId xmlns:a16="http://schemas.microsoft.com/office/drawing/2014/main" id="{A6040C35-6F8D-4695-8065-5D9D727BE34B}"/>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97" name="テキスト ボックス 896">
          <a:extLst>
            <a:ext uri="{FF2B5EF4-FFF2-40B4-BE49-F238E27FC236}">
              <a16:creationId xmlns:a16="http://schemas.microsoft.com/office/drawing/2014/main" id="{DB5FFEE7-BBC9-4E27-9F30-0E68BFA185EB}"/>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98" name="直線コネクタ 897">
          <a:extLst>
            <a:ext uri="{FF2B5EF4-FFF2-40B4-BE49-F238E27FC236}">
              <a16:creationId xmlns:a16="http://schemas.microsoft.com/office/drawing/2014/main" id="{C0C4BF71-E300-4D27-9D0D-813BBAE43B12}"/>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99" name="テキスト ボックス 898">
          <a:extLst>
            <a:ext uri="{FF2B5EF4-FFF2-40B4-BE49-F238E27FC236}">
              <a16:creationId xmlns:a16="http://schemas.microsoft.com/office/drawing/2014/main" id="{0D91159B-C629-4AA8-AFAA-235252EDE84D}"/>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0" name="直線コネクタ 899">
          <a:extLst>
            <a:ext uri="{FF2B5EF4-FFF2-40B4-BE49-F238E27FC236}">
              <a16:creationId xmlns:a16="http://schemas.microsoft.com/office/drawing/2014/main" id="{CA71FA6C-0E47-4F7E-B5FC-E34BCE41E1F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1" name="テキスト ボックス 900">
          <a:extLst>
            <a:ext uri="{FF2B5EF4-FFF2-40B4-BE49-F238E27FC236}">
              <a16:creationId xmlns:a16="http://schemas.microsoft.com/office/drawing/2014/main" id="{4313B855-C8FF-487B-9CFA-530BF0245D4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2" name="【公民館】&#10;一人当たり面積グラフ枠">
          <a:extLst>
            <a:ext uri="{FF2B5EF4-FFF2-40B4-BE49-F238E27FC236}">
              <a16:creationId xmlns:a16="http://schemas.microsoft.com/office/drawing/2014/main" id="{9AD7EC26-37F0-49FC-910F-792465E4C7B3}"/>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151856</xdr:rowOff>
    </xdr:from>
    <xdr:to>
      <xdr:col>116</xdr:col>
      <xdr:colOff>62864</xdr:colOff>
      <xdr:row>109</xdr:row>
      <xdr:rowOff>25581</xdr:rowOff>
    </xdr:to>
    <xdr:cxnSp macro="">
      <xdr:nvCxnSpPr>
        <xdr:cNvPr id="903" name="直線コネクタ 902">
          <a:extLst>
            <a:ext uri="{FF2B5EF4-FFF2-40B4-BE49-F238E27FC236}">
              <a16:creationId xmlns:a16="http://schemas.microsoft.com/office/drawing/2014/main" id="{8751BA13-70DD-4855-A31B-EE268E5CC494}"/>
            </a:ext>
          </a:extLst>
        </xdr:cNvPr>
        <xdr:cNvCxnSpPr/>
      </xdr:nvCxnSpPr>
      <xdr:spPr>
        <a:xfrm flipV="1">
          <a:off x="22160864" y="17125406"/>
          <a:ext cx="0" cy="1588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29408</xdr:rowOff>
    </xdr:from>
    <xdr:ext cx="469744" cy="259045"/>
    <xdr:sp macro="" textlink="">
      <xdr:nvSpPr>
        <xdr:cNvPr id="904" name="【公民館】&#10;一人当たり面積最小値テキスト">
          <a:extLst>
            <a:ext uri="{FF2B5EF4-FFF2-40B4-BE49-F238E27FC236}">
              <a16:creationId xmlns:a16="http://schemas.microsoft.com/office/drawing/2014/main" id="{E7AA59AE-4409-4B28-8E56-5CADC83E4BE8}"/>
            </a:ext>
          </a:extLst>
        </xdr:cNvPr>
        <xdr:cNvSpPr txBox="1"/>
      </xdr:nvSpPr>
      <xdr:spPr>
        <a:xfrm>
          <a:off x="22199600" y="187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25581</xdr:rowOff>
    </xdr:from>
    <xdr:to>
      <xdr:col>116</xdr:col>
      <xdr:colOff>152400</xdr:colOff>
      <xdr:row>109</xdr:row>
      <xdr:rowOff>25581</xdr:rowOff>
    </xdr:to>
    <xdr:cxnSp macro="">
      <xdr:nvCxnSpPr>
        <xdr:cNvPr id="905" name="直線コネクタ 904">
          <a:extLst>
            <a:ext uri="{FF2B5EF4-FFF2-40B4-BE49-F238E27FC236}">
              <a16:creationId xmlns:a16="http://schemas.microsoft.com/office/drawing/2014/main" id="{88A391BA-05B7-4AA3-B0C3-DC602A3212AE}"/>
            </a:ext>
          </a:extLst>
        </xdr:cNvPr>
        <xdr:cNvCxnSpPr/>
      </xdr:nvCxnSpPr>
      <xdr:spPr>
        <a:xfrm>
          <a:off x="22072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98533</xdr:rowOff>
    </xdr:from>
    <xdr:ext cx="469744" cy="259045"/>
    <xdr:sp macro="" textlink="">
      <xdr:nvSpPr>
        <xdr:cNvPr id="906" name="【公民館】&#10;一人当たり面積最大値テキスト">
          <a:extLst>
            <a:ext uri="{FF2B5EF4-FFF2-40B4-BE49-F238E27FC236}">
              <a16:creationId xmlns:a16="http://schemas.microsoft.com/office/drawing/2014/main" id="{33DA228F-628C-4106-A501-C7A9D3278579}"/>
            </a:ext>
          </a:extLst>
        </xdr:cNvPr>
        <xdr:cNvSpPr txBox="1"/>
      </xdr:nvSpPr>
      <xdr:spPr>
        <a:xfrm>
          <a:off x="22199600" y="16900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151856</xdr:rowOff>
    </xdr:from>
    <xdr:to>
      <xdr:col>116</xdr:col>
      <xdr:colOff>152400</xdr:colOff>
      <xdr:row>99</xdr:row>
      <xdr:rowOff>151856</xdr:rowOff>
    </xdr:to>
    <xdr:cxnSp macro="">
      <xdr:nvCxnSpPr>
        <xdr:cNvPr id="907" name="直線コネクタ 906">
          <a:extLst>
            <a:ext uri="{FF2B5EF4-FFF2-40B4-BE49-F238E27FC236}">
              <a16:creationId xmlns:a16="http://schemas.microsoft.com/office/drawing/2014/main" id="{F90884D7-4572-4F51-A127-3374F4C909F1}"/>
            </a:ext>
          </a:extLst>
        </xdr:cNvPr>
        <xdr:cNvCxnSpPr/>
      </xdr:nvCxnSpPr>
      <xdr:spPr>
        <a:xfrm>
          <a:off x="22072600" y="17125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71863</xdr:rowOff>
    </xdr:from>
    <xdr:ext cx="469744" cy="259045"/>
    <xdr:sp macro="" textlink="">
      <xdr:nvSpPr>
        <xdr:cNvPr id="908" name="【公民館】&#10;一人当たり面積平均値テキスト">
          <a:extLst>
            <a:ext uri="{FF2B5EF4-FFF2-40B4-BE49-F238E27FC236}">
              <a16:creationId xmlns:a16="http://schemas.microsoft.com/office/drawing/2014/main" id="{C8CFDCF8-1E4F-408E-BBAC-7E27C1D3C421}"/>
            </a:ext>
          </a:extLst>
        </xdr:cNvPr>
        <xdr:cNvSpPr txBox="1"/>
      </xdr:nvSpPr>
      <xdr:spPr>
        <a:xfrm>
          <a:off x="22199600" y="184170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93436</xdr:rowOff>
    </xdr:from>
    <xdr:to>
      <xdr:col>116</xdr:col>
      <xdr:colOff>114300</xdr:colOff>
      <xdr:row>108</xdr:row>
      <xdr:rowOff>23586</xdr:rowOff>
    </xdr:to>
    <xdr:sp macro="" textlink="">
      <xdr:nvSpPr>
        <xdr:cNvPr id="909" name="フローチャート: 判断 908">
          <a:extLst>
            <a:ext uri="{FF2B5EF4-FFF2-40B4-BE49-F238E27FC236}">
              <a16:creationId xmlns:a16="http://schemas.microsoft.com/office/drawing/2014/main" id="{F54E35F3-A08E-459B-8AC1-CD0F3E66BA01}"/>
            </a:ext>
          </a:extLst>
        </xdr:cNvPr>
        <xdr:cNvSpPr/>
      </xdr:nvSpPr>
      <xdr:spPr>
        <a:xfrm>
          <a:off x="22110700" y="1843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96701</xdr:rowOff>
    </xdr:from>
    <xdr:to>
      <xdr:col>112</xdr:col>
      <xdr:colOff>38100</xdr:colOff>
      <xdr:row>108</xdr:row>
      <xdr:rowOff>26851</xdr:rowOff>
    </xdr:to>
    <xdr:sp macro="" textlink="">
      <xdr:nvSpPr>
        <xdr:cNvPr id="910" name="フローチャート: 判断 909">
          <a:extLst>
            <a:ext uri="{FF2B5EF4-FFF2-40B4-BE49-F238E27FC236}">
              <a16:creationId xmlns:a16="http://schemas.microsoft.com/office/drawing/2014/main" id="{D5F58E8E-2265-46EF-9168-4E0E41B5520A}"/>
            </a:ext>
          </a:extLst>
        </xdr:cNvPr>
        <xdr:cNvSpPr/>
      </xdr:nvSpPr>
      <xdr:spPr>
        <a:xfrm>
          <a:off x="21272500" y="1844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91258</xdr:rowOff>
    </xdr:from>
    <xdr:to>
      <xdr:col>107</xdr:col>
      <xdr:colOff>101600</xdr:colOff>
      <xdr:row>108</xdr:row>
      <xdr:rowOff>21408</xdr:rowOff>
    </xdr:to>
    <xdr:sp macro="" textlink="">
      <xdr:nvSpPr>
        <xdr:cNvPr id="911" name="フローチャート: 判断 910">
          <a:extLst>
            <a:ext uri="{FF2B5EF4-FFF2-40B4-BE49-F238E27FC236}">
              <a16:creationId xmlns:a16="http://schemas.microsoft.com/office/drawing/2014/main" id="{B4D98F32-2EFE-46DB-90A6-5C8443C84149}"/>
            </a:ext>
          </a:extLst>
        </xdr:cNvPr>
        <xdr:cNvSpPr/>
      </xdr:nvSpPr>
      <xdr:spPr>
        <a:xfrm>
          <a:off x="20383500" y="18436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96701</xdr:rowOff>
    </xdr:from>
    <xdr:to>
      <xdr:col>102</xdr:col>
      <xdr:colOff>165100</xdr:colOff>
      <xdr:row>108</xdr:row>
      <xdr:rowOff>26851</xdr:rowOff>
    </xdr:to>
    <xdr:sp macro="" textlink="">
      <xdr:nvSpPr>
        <xdr:cNvPr id="912" name="フローチャート: 判断 911">
          <a:extLst>
            <a:ext uri="{FF2B5EF4-FFF2-40B4-BE49-F238E27FC236}">
              <a16:creationId xmlns:a16="http://schemas.microsoft.com/office/drawing/2014/main" id="{3D3FFC4F-A393-494F-9EA1-C3BEB75C7E44}"/>
            </a:ext>
          </a:extLst>
        </xdr:cNvPr>
        <xdr:cNvSpPr/>
      </xdr:nvSpPr>
      <xdr:spPr>
        <a:xfrm>
          <a:off x="19494500" y="1844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97789</xdr:rowOff>
    </xdr:from>
    <xdr:to>
      <xdr:col>98</xdr:col>
      <xdr:colOff>38100</xdr:colOff>
      <xdr:row>108</xdr:row>
      <xdr:rowOff>27939</xdr:rowOff>
    </xdr:to>
    <xdr:sp macro="" textlink="">
      <xdr:nvSpPr>
        <xdr:cNvPr id="913" name="フローチャート: 判断 912">
          <a:extLst>
            <a:ext uri="{FF2B5EF4-FFF2-40B4-BE49-F238E27FC236}">
              <a16:creationId xmlns:a16="http://schemas.microsoft.com/office/drawing/2014/main" id="{6219B285-5464-41B5-80B5-93F9FB113341}"/>
            </a:ext>
          </a:extLst>
        </xdr:cNvPr>
        <xdr:cNvSpPr/>
      </xdr:nvSpPr>
      <xdr:spPr>
        <a:xfrm>
          <a:off x="18605500" y="18442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14" name="テキスト ボックス 913">
          <a:extLst>
            <a:ext uri="{FF2B5EF4-FFF2-40B4-BE49-F238E27FC236}">
              <a16:creationId xmlns:a16="http://schemas.microsoft.com/office/drawing/2014/main" id="{05423B87-EC9B-4C48-834C-09E8DB5F0AA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15" name="テキスト ボックス 914">
          <a:extLst>
            <a:ext uri="{FF2B5EF4-FFF2-40B4-BE49-F238E27FC236}">
              <a16:creationId xmlns:a16="http://schemas.microsoft.com/office/drawing/2014/main" id="{9DD713FB-D556-494C-8C6D-E3887889DC0A}"/>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16" name="テキスト ボックス 915">
          <a:extLst>
            <a:ext uri="{FF2B5EF4-FFF2-40B4-BE49-F238E27FC236}">
              <a16:creationId xmlns:a16="http://schemas.microsoft.com/office/drawing/2014/main" id="{3984359C-8331-4CEC-B621-AD11CEDA505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17" name="テキスト ボックス 916">
          <a:extLst>
            <a:ext uri="{FF2B5EF4-FFF2-40B4-BE49-F238E27FC236}">
              <a16:creationId xmlns:a16="http://schemas.microsoft.com/office/drawing/2014/main" id="{EA7DDF7B-3FEA-43CF-8C94-5C58C0BE16C5}"/>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18" name="テキスト ボックス 917">
          <a:extLst>
            <a:ext uri="{FF2B5EF4-FFF2-40B4-BE49-F238E27FC236}">
              <a16:creationId xmlns:a16="http://schemas.microsoft.com/office/drawing/2014/main" id="{1ECC8A06-8682-4616-9DC7-7DC463EBE0F3}"/>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65132</xdr:rowOff>
    </xdr:from>
    <xdr:to>
      <xdr:col>116</xdr:col>
      <xdr:colOff>114300</xdr:colOff>
      <xdr:row>107</xdr:row>
      <xdr:rowOff>166732</xdr:rowOff>
    </xdr:to>
    <xdr:sp macro="" textlink="">
      <xdr:nvSpPr>
        <xdr:cNvPr id="919" name="楕円 918">
          <a:extLst>
            <a:ext uri="{FF2B5EF4-FFF2-40B4-BE49-F238E27FC236}">
              <a16:creationId xmlns:a16="http://schemas.microsoft.com/office/drawing/2014/main" id="{EC8F041B-0F21-41E7-A571-FEEFF62A1EC0}"/>
            </a:ext>
          </a:extLst>
        </xdr:cNvPr>
        <xdr:cNvSpPr/>
      </xdr:nvSpPr>
      <xdr:spPr>
        <a:xfrm>
          <a:off x="22110700" y="1841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88009</xdr:rowOff>
    </xdr:from>
    <xdr:ext cx="469744" cy="259045"/>
    <xdr:sp macro="" textlink="">
      <xdr:nvSpPr>
        <xdr:cNvPr id="920" name="【公民館】&#10;一人当たり面積該当値テキスト">
          <a:extLst>
            <a:ext uri="{FF2B5EF4-FFF2-40B4-BE49-F238E27FC236}">
              <a16:creationId xmlns:a16="http://schemas.microsoft.com/office/drawing/2014/main" id="{9A78FDE6-9247-44ED-B0E3-F0A79E98BBA0}"/>
            </a:ext>
          </a:extLst>
        </xdr:cNvPr>
        <xdr:cNvSpPr txBox="1"/>
      </xdr:nvSpPr>
      <xdr:spPr>
        <a:xfrm>
          <a:off x="22199600" y="18261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69487</xdr:rowOff>
    </xdr:from>
    <xdr:to>
      <xdr:col>112</xdr:col>
      <xdr:colOff>38100</xdr:colOff>
      <xdr:row>107</xdr:row>
      <xdr:rowOff>171087</xdr:rowOff>
    </xdr:to>
    <xdr:sp macro="" textlink="">
      <xdr:nvSpPr>
        <xdr:cNvPr id="921" name="楕円 920">
          <a:extLst>
            <a:ext uri="{FF2B5EF4-FFF2-40B4-BE49-F238E27FC236}">
              <a16:creationId xmlns:a16="http://schemas.microsoft.com/office/drawing/2014/main" id="{DDC265C1-892A-4939-A007-318FD19B2845}"/>
            </a:ext>
          </a:extLst>
        </xdr:cNvPr>
        <xdr:cNvSpPr/>
      </xdr:nvSpPr>
      <xdr:spPr>
        <a:xfrm>
          <a:off x="21272500" y="1841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115932</xdr:rowOff>
    </xdr:from>
    <xdr:to>
      <xdr:col>116</xdr:col>
      <xdr:colOff>63500</xdr:colOff>
      <xdr:row>107</xdr:row>
      <xdr:rowOff>120287</xdr:rowOff>
    </xdr:to>
    <xdr:cxnSp macro="">
      <xdr:nvCxnSpPr>
        <xdr:cNvPr id="922" name="直線コネクタ 921">
          <a:extLst>
            <a:ext uri="{FF2B5EF4-FFF2-40B4-BE49-F238E27FC236}">
              <a16:creationId xmlns:a16="http://schemas.microsoft.com/office/drawing/2014/main" id="{33F2473A-C612-496F-9CCE-EAA422422FDF}"/>
            </a:ext>
          </a:extLst>
        </xdr:cNvPr>
        <xdr:cNvCxnSpPr/>
      </xdr:nvCxnSpPr>
      <xdr:spPr>
        <a:xfrm flipV="1">
          <a:off x="21323300" y="18461082"/>
          <a:ext cx="8382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72752</xdr:rowOff>
    </xdr:from>
    <xdr:to>
      <xdr:col>107</xdr:col>
      <xdr:colOff>101600</xdr:colOff>
      <xdr:row>108</xdr:row>
      <xdr:rowOff>2902</xdr:rowOff>
    </xdr:to>
    <xdr:sp macro="" textlink="">
      <xdr:nvSpPr>
        <xdr:cNvPr id="923" name="楕円 922">
          <a:extLst>
            <a:ext uri="{FF2B5EF4-FFF2-40B4-BE49-F238E27FC236}">
              <a16:creationId xmlns:a16="http://schemas.microsoft.com/office/drawing/2014/main" id="{3F83BC70-DD74-46D4-99B8-A3F3EC1F6AA2}"/>
            </a:ext>
          </a:extLst>
        </xdr:cNvPr>
        <xdr:cNvSpPr/>
      </xdr:nvSpPr>
      <xdr:spPr>
        <a:xfrm>
          <a:off x="20383500" y="1841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120287</xdr:rowOff>
    </xdr:from>
    <xdr:to>
      <xdr:col>111</xdr:col>
      <xdr:colOff>177800</xdr:colOff>
      <xdr:row>107</xdr:row>
      <xdr:rowOff>123552</xdr:rowOff>
    </xdr:to>
    <xdr:cxnSp macro="">
      <xdr:nvCxnSpPr>
        <xdr:cNvPr id="924" name="直線コネクタ 923">
          <a:extLst>
            <a:ext uri="{FF2B5EF4-FFF2-40B4-BE49-F238E27FC236}">
              <a16:creationId xmlns:a16="http://schemas.microsoft.com/office/drawing/2014/main" id="{257A403E-B0E6-4BE5-8A08-1B0C71F42E53}"/>
            </a:ext>
          </a:extLst>
        </xdr:cNvPr>
        <xdr:cNvCxnSpPr/>
      </xdr:nvCxnSpPr>
      <xdr:spPr>
        <a:xfrm flipV="1">
          <a:off x="20434300" y="18465437"/>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76019</xdr:rowOff>
    </xdr:from>
    <xdr:to>
      <xdr:col>102</xdr:col>
      <xdr:colOff>165100</xdr:colOff>
      <xdr:row>108</xdr:row>
      <xdr:rowOff>6169</xdr:rowOff>
    </xdr:to>
    <xdr:sp macro="" textlink="">
      <xdr:nvSpPr>
        <xdr:cNvPr id="925" name="楕円 924">
          <a:extLst>
            <a:ext uri="{FF2B5EF4-FFF2-40B4-BE49-F238E27FC236}">
              <a16:creationId xmlns:a16="http://schemas.microsoft.com/office/drawing/2014/main" id="{94DCD1DE-A567-4A2C-AF3A-EB507F5FBE56}"/>
            </a:ext>
          </a:extLst>
        </xdr:cNvPr>
        <xdr:cNvSpPr/>
      </xdr:nvSpPr>
      <xdr:spPr>
        <a:xfrm>
          <a:off x="19494500" y="1842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123552</xdr:rowOff>
    </xdr:from>
    <xdr:to>
      <xdr:col>107</xdr:col>
      <xdr:colOff>50800</xdr:colOff>
      <xdr:row>107</xdr:row>
      <xdr:rowOff>126819</xdr:rowOff>
    </xdr:to>
    <xdr:cxnSp macro="">
      <xdr:nvCxnSpPr>
        <xdr:cNvPr id="926" name="直線コネクタ 925">
          <a:extLst>
            <a:ext uri="{FF2B5EF4-FFF2-40B4-BE49-F238E27FC236}">
              <a16:creationId xmlns:a16="http://schemas.microsoft.com/office/drawing/2014/main" id="{F7F00B79-BCE6-4D21-A9CF-1B580CFBBD1B}"/>
            </a:ext>
          </a:extLst>
        </xdr:cNvPr>
        <xdr:cNvCxnSpPr/>
      </xdr:nvCxnSpPr>
      <xdr:spPr>
        <a:xfrm flipV="1">
          <a:off x="19545300" y="18468702"/>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80373</xdr:rowOff>
    </xdr:from>
    <xdr:to>
      <xdr:col>98</xdr:col>
      <xdr:colOff>38100</xdr:colOff>
      <xdr:row>108</xdr:row>
      <xdr:rowOff>10523</xdr:rowOff>
    </xdr:to>
    <xdr:sp macro="" textlink="">
      <xdr:nvSpPr>
        <xdr:cNvPr id="927" name="楕円 926">
          <a:extLst>
            <a:ext uri="{FF2B5EF4-FFF2-40B4-BE49-F238E27FC236}">
              <a16:creationId xmlns:a16="http://schemas.microsoft.com/office/drawing/2014/main" id="{51C317F0-789A-45CB-8010-2E690FE5B4DC}"/>
            </a:ext>
          </a:extLst>
        </xdr:cNvPr>
        <xdr:cNvSpPr/>
      </xdr:nvSpPr>
      <xdr:spPr>
        <a:xfrm>
          <a:off x="18605500" y="1842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126819</xdr:rowOff>
    </xdr:from>
    <xdr:to>
      <xdr:col>102</xdr:col>
      <xdr:colOff>114300</xdr:colOff>
      <xdr:row>107</xdr:row>
      <xdr:rowOff>131173</xdr:rowOff>
    </xdr:to>
    <xdr:cxnSp macro="">
      <xdr:nvCxnSpPr>
        <xdr:cNvPr id="928" name="直線コネクタ 927">
          <a:extLst>
            <a:ext uri="{FF2B5EF4-FFF2-40B4-BE49-F238E27FC236}">
              <a16:creationId xmlns:a16="http://schemas.microsoft.com/office/drawing/2014/main" id="{2E25DD05-D432-4D2E-8907-6026C1B70F0D}"/>
            </a:ext>
          </a:extLst>
        </xdr:cNvPr>
        <xdr:cNvCxnSpPr/>
      </xdr:nvCxnSpPr>
      <xdr:spPr>
        <a:xfrm flipV="1">
          <a:off x="18656300" y="18471969"/>
          <a:ext cx="88900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17978</xdr:rowOff>
    </xdr:from>
    <xdr:ext cx="469744" cy="259045"/>
    <xdr:sp macro="" textlink="">
      <xdr:nvSpPr>
        <xdr:cNvPr id="929" name="n_1aveValue【公民館】&#10;一人当たり面積">
          <a:extLst>
            <a:ext uri="{FF2B5EF4-FFF2-40B4-BE49-F238E27FC236}">
              <a16:creationId xmlns:a16="http://schemas.microsoft.com/office/drawing/2014/main" id="{61234394-AFF3-414F-88F4-12904579AB3F}"/>
            </a:ext>
          </a:extLst>
        </xdr:cNvPr>
        <xdr:cNvSpPr txBox="1"/>
      </xdr:nvSpPr>
      <xdr:spPr>
        <a:xfrm>
          <a:off x="21075727" y="18534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12535</xdr:rowOff>
    </xdr:from>
    <xdr:ext cx="469744" cy="259045"/>
    <xdr:sp macro="" textlink="">
      <xdr:nvSpPr>
        <xdr:cNvPr id="930" name="n_2aveValue【公民館】&#10;一人当たり面積">
          <a:extLst>
            <a:ext uri="{FF2B5EF4-FFF2-40B4-BE49-F238E27FC236}">
              <a16:creationId xmlns:a16="http://schemas.microsoft.com/office/drawing/2014/main" id="{9196AF40-3FD4-43D0-86FA-428FFCAED97C}"/>
            </a:ext>
          </a:extLst>
        </xdr:cNvPr>
        <xdr:cNvSpPr txBox="1"/>
      </xdr:nvSpPr>
      <xdr:spPr>
        <a:xfrm>
          <a:off x="20199427" y="18529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17978</xdr:rowOff>
    </xdr:from>
    <xdr:ext cx="469744" cy="259045"/>
    <xdr:sp macro="" textlink="">
      <xdr:nvSpPr>
        <xdr:cNvPr id="931" name="n_3aveValue【公民館】&#10;一人当たり面積">
          <a:extLst>
            <a:ext uri="{FF2B5EF4-FFF2-40B4-BE49-F238E27FC236}">
              <a16:creationId xmlns:a16="http://schemas.microsoft.com/office/drawing/2014/main" id="{CCA92633-4C55-4B42-8BC0-73018E1D0B81}"/>
            </a:ext>
          </a:extLst>
        </xdr:cNvPr>
        <xdr:cNvSpPr txBox="1"/>
      </xdr:nvSpPr>
      <xdr:spPr>
        <a:xfrm>
          <a:off x="19310427" y="18534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19066</xdr:rowOff>
    </xdr:from>
    <xdr:ext cx="469744" cy="259045"/>
    <xdr:sp macro="" textlink="">
      <xdr:nvSpPr>
        <xdr:cNvPr id="932" name="n_4aveValue【公民館】&#10;一人当たり面積">
          <a:extLst>
            <a:ext uri="{FF2B5EF4-FFF2-40B4-BE49-F238E27FC236}">
              <a16:creationId xmlns:a16="http://schemas.microsoft.com/office/drawing/2014/main" id="{5BAED283-F8F7-417A-BA9F-ECAB429E01F1}"/>
            </a:ext>
          </a:extLst>
        </xdr:cNvPr>
        <xdr:cNvSpPr txBox="1"/>
      </xdr:nvSpPr>
      <xdr:spPr>
        <a:xfrm>
          <a:off x="18421427" y="1853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16164</xdr:rowOff>
    </xdr:from>
    <xdr:ext cx="469744" cy="259045"/>
    <xdr:sp macro="" textlink="">
      <xdr:nvSpPr>
        <xdr:cNvPr id="933" name="n_1mainValue【公民館】&#10;一人当たり面積">
          <a:extLst>
            <a:ext uri="{FF2B5EF4-FFF2-40B4-BE49-F238E27FC236}">
              <a16:creationId xmlns:a16="http://schemas.microsoft.com/office/drawing/2014/main" id="{20E76BEB-9F63-4AEB-B727-8779BC7D1450}"/>
            </a:ext>
          </a:extLst>
        </xdr:cNvPr>
        <xdr:cNvSpPr txBox="1"/>
      </xdr:nvSpPr>
      <xdr:spPr>
        <a:xfrm>
          <a:off x="21075727" y="1818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19429</xdr:rowOff>
    </xdr:from>
    <xdr:ext cx="469744" cy="259045"/>
    <xdr:sp macro="" textlink="">
      <xdr:nvSpPr>
        <xdr:cNvPr id="934" name="n_2mainValue【公民館】&#10;一人当たり面積">
          <a:extLst>
            <a:ext uri="{FF2B5EF4-FFF2-40B4-BE49-F238E27FC236}">
              <a16:creationId xmlns:a16="http://schemas.microsoft.com/office/drawing/2014/main" id="{3B4D68FC-10B3-4FE2-8CE8-43CA68348D03}"/>
            </a:ext>
          </a:extLst>
        </xdr:cNvPr>
        <xdr:cNvSpPr txBox="1"/>
      </xdr:nvSpPr>
      <xdr:spPr>
        <a:xfrm>
          <a:off x="20199427" y="18193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22696</xdr:rowOff>
    </xdr:from>
    <xdr:ext cx="469744" cy="259045"/>
    <xdr:sp macro="" textlink="">
      <xdr:nvSpPr>
        <xdr:cNvPr id="935" name="n_3mainValue【公民館】&#10;一人当たり面積">
          <a:extLst>
            <a:ext uri="{FF2B5EF4-FFF2-40B4-BE49-F238E27FC236}">
              <a16:creationId xmlns:a16="http://schemas.microsoft.com/office/drawing/2014/main" id="{F0188FD3-56BD-4E62-8624-26371FBEE8F3}"/>
            </a:ext>
          </a:extLst>
        </xdr:cNvPr>
        <xdr:cNvSpPr txBox="1"/>
      </xdr:nvSpPr>
      <xdr:spPr>
        <a:xfrm>
          <a:off x="19310427" y="1819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27050</xdr:rowOff>
    </xdr:from>
    <xdr:ext cx="469744" cy="259045"/>
    <xdr:sp macro="" textlink="">
      <xdr:nvSpPr>
        <xdr:cNvPr id="936" name="n_4mainValue【公民館】&#10;一人当たり面積">
          <a:extLst>
            <a:ext uri="{FF2B5EF4-FFF2-40B4-BE49-F238E27FC236}">
              <a16:creationId xmlns:a16="http://schemas.microsoft.com/office/drawing/2014/main" id="{71E2C51F-03DC-4CB5-9E03-391F8FA79DC1}"/>
            </a:ext>
          </a:extLst>
        </xdr:cNvPr>
        <xdr:cNvSpPr txBox="1"/>
      </xdr:nvSpPr>
      <xdr:spPr>
        <a:xfrm>
          <a:off x="18421427" y="18200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37" name="正方形/長方形 936">
          <a:extLst>
            <a:ext uri="{FF2B5EF4-FFF2-40B4-BE49-F238E27FC236}">
              <a16:creationId xmlns:a16="http://schemas.microsoft.com/office/drawing/2014/main" id="{5DD0C5EC-2F8F-4C16-84CB-A7BA78A7E67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38" name="正方形/長方形 937">
          <a:extLst>
            <a:ext uri="{FF2B5EF4-FFF2-40B4-BE49-F238E27FC236}">
              <a16:creationId xmlns:a16="http://schemas.microsoft.com/office/drawing/2014/main" id="{CF70B7E1-FAD5-456E-A4CA-AB9687EEB1D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39" name="テキスト ボックス 938">
          <a:extLst>
            <a:ext uri="{FF2B5EF4-FFF2-40B4-BE49-F238E27FC236}">
              <a16:creationId xmlns:a16="http://schemas.microsoft.com/office/drawing/2014/main" id="{0A72BAE9-6A4C-4F62-8F38-23CB3CA61F4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類似団体と比較して有形固定資産減価償却率が特に高くなっている施設は、学校施設、児童館、公民館である。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学校施設については、半数以上の施設で建築後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年以上を経過し、老朽化が問題となっているが、財政的な制約もあることから、令和２年度に策定した公共施設等個別施設計画を基に老朽化に対処していく。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児童館については、１施設あり、木造建築のため減価償却率が高くなってる。公共施設等個別計画で現状維持～民営化の検討を行っていく。</a:t>
          </a:r>
        </a:p>
        <a:p>
          <a:r>
            <a:rPr kumimoji="1" lang="ja-JP" altLang="en-US" sz="1300">
              <a:latin typeface="ＭＳ Ｐゴシック" panose="020B0600070205080204" pitchFamily="50" charset="-128"/>
              <a:ea typeface="ＭＳ Ｐゴシック" panose="020B0600070205080204" pitchFamily="50" charset="-128"/>
            </a:rPr>
            <a:t>公民館については、一部の施設を除き建築後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年以上を経過し、老朽化が問題となっていることから、公共施設等個別計画を基に老朽化に対処していく。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57DF065-31D6-44FE-BFF1-BD7A45AA682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B44C93B-FD1C-4E88-BBB2-9E0D4999E8E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24849A0-3BBC-4496-8E32-68B5ADE5B33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C9F50B3-C00F-44AA-802E-23BA46594E8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DFBE8E2-E590-479E-9D54-2FF6C564783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E16E63A-F950-468E-9C25-F7B999F76E3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06DD822-FDB3-4B17-A265-866AE07CD1D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7E95E5D-9825-478A-A272-E6E7D4AE82F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BDBC027-ACB7-4343-8540-3B6F1CC82D3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32693AD-8204-4456-B57C-3F96DC6B106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30,179
29,709
290.28
34,099,447
33,393,763
670,216
11,502,534
21,675,612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90EC79E-ECFE-4279-BEB6-12F2C684AA3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33F6445-FBB1-4B74-8F4E-8870D925A00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6710C3C-3380-4D3C-BA9E-CE5D4C5BC22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DCF92BC-654F-4936-A190-452CE58D322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817A95A-0BA2-4E2D-824D-05FF51EE0A1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34F26D9-2DC2-4444-BCB8-921B753D869D}"/>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5A3E517-08BA-400F-9B0C-42CBAB5D95E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6EB141E-7818-4D13-AB6E-E5DF5BF936F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04E61DF-563C-49A8-A05C-B587752E825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E1A5B7D-A5D0-4221-B4FC-CBBB428BE83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C17A333-C046-480A-86FD-7D79BFDD92B2}"/>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F17CEF2-BDFB-4551-B79F-F8860DAE313D}"/>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CBC2CA9-1444-48D0-9441-4E9071A4B0E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557AEA2-1FB4-42F3-9882-D7B940C0CA52}"/>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91A27A0-7744-47CB-B95E-30FB2691589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B2DD577-BD71-4BCE-B5BE-16F17845794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EEBC58D-82EB-47C9-8AB4-FD040DC218E2}"/>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DEC3467-9EEC-4667-B795-F1B00244E43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56A0407-0784-43CD-9617-463AB268300B}"/>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6668936-7BA3-4F9E-A10F-10C90A7867B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A09F971-8073-46A0-B9A5-FBEF6A3E343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39D38A9-4E29-4219-9325-0EAB7220E7A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867E6D9-2143-4084-90E8-9544C56ABFD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BD3CD58-16C6-4998-B3AB-7C4FBB3D147C}"/>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5C1C6E2-ED51-4D62-AF61-810D766BF44F}"/>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A77FB53-9451-4CCA-A922-C29A804E6C6E}"/>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3FECE62-02BD-4064-BF18-0E1CC4246BEE}"/>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7EDB0A0-C525-4B4A-B33D-8F4ADD6DA5E4}"/>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32E4BD7-3696-4622-BB27-1BF27882F25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DEC0374-46C9-4806-8254-32423A6624E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CD93C7A-8B29-495E-9FAE-48EA0254D41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D7FE1BD-4B7B-44C6-B147-5267720D21D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C6BE4D73-17C4-42F4-93FA-CC85FDCB4993}"/>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AA9F2C24-49DB-43AA-8454-2677EFF01831}"/>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E858890A-A6CB-4614-A3B5-82C67D30088A}"/>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A8865808-6015-491C-8887-BDED06421CE2}"/>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C516F917-CAC5-4945-9BF8-0E734C6AA6E4}"/>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B06462E6-6419-49B4-94C2-91886C08251E}"/>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08EE526-48E8-4C72-AA58-144B7C6F4B7A}"/>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B3860CCB-3694-47B7-A188-232E3D849FC1}"/>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90A6F45-118A-4F21-9ECF-46D833F8B09E}"/>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3B568FF5-1247-47AC-8EB3-C9E0F11873E8}"/>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B3B6F711-7310-4505-A1E6-B31D5063136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DC5FADAE-288E-4F7F-9777-0C741E753CE1}"/>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728A4B3-47CD-4A94-AABB-E6E27C5BCF0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A5827536-C733-486F-B668-867D84B706DC}"/>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1B61BDB9-1168-450C-BB36-BF9E6091B47B}"/>
            </a:ext>
          </a:extLst>
        </xdr:cNvPr>
        <xdr:cNvCxnSpPr/>
      </xdr:nvCxnSpPr>
      <xdr:spPr>
        <a:xfrm flipV="1">
          <a:off x="4634865" y="5693228"/>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5DD069DC-E670-4202-8A62-7E9E59EBDE9D}"/>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0B9CBB05-518E-4FCA-AB80-A743D12BB84E}"/>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図書館】&#10;有形固定資産減価償却率最大値テキスト">
          <a:extLst>
            <a:ext uri="{FF2B5EF4-FFF2-40B4-BE49-F238E27FC236}">
              <a16:creationId xmlns:a16="http://schemas.microsoft.com/office/drawing/2014/main" id="{8D0CC299-EEAC-4FC4-9BA9-8B747B12954C}"/>
            </a:ext>
          </a:extLst>
        </xdr:cNvPr>
        <xdr:cNvSpPr txBox="1"/>
      </xdr:nvSpPr>
      <xdr:spPr>
        <a:xfrm>
          <a:off x="4673600" y="54684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a:extLst>
            <a:ext uri="{FF2B5EF4-FFF2-40B4-BE49-F238E27FC236}">
              <a16:creationId xmlns:a16="http://schemas.microsoft.com/office/drawing/2014/main" id="{894192CD-6F7A-4615-9B7F-C35B6AB5B2D2}"/>
            </a:ext>
          </a:extLst>
        </xdr:cNvPr>
        <xdr:cNvCxnSpPr/>
      </xdr:nvCxnSpPr>
      <xdr:spPr>
        <a:xfrm>
          <a:off x="4546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149151</xdr:rowOff>
    </xdr:from>
    <xdr:ext cx="405111" cy="259045"/>
    <xdr:sp macro="" textlink="">
      <xdr:nvSpPr>
        <xdr:cNvPr id="63" name="【図書館】&#10;有形固定資産減価償却率平均値テキスト">
          <a:extLst>
            <a:ext uri="{FF2B5EF4-FFF2-40B4-BE49-F238E27FC236}">
              <a16:creationId xmlns:a16="http://schemas.microsoft.com/office/drawing/2014/main" id="{9DEDCF17-935E-4499-9B5C-7466DC5B17D9}"/>
            </a:ext>
          </a:extLst>
        </xdr:cNvPr>
        <xdr:cNvSpPr txBox="1"/>
      </xdr:nvSpPr>
      <xdr:spPr>
        <a:xfrm>
          <a:off x="4673600" y="63213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170724</xdr:rowOff>
    </xdr:from>
    <xdr:to>
      <xdr:col>24</xdr:col>
      <xdr:colOff>114300</xdr:colOff>
      <xdr:row>37</xdr:row>
      <xdr:rowOff>100874</xdr:rowOff>
    </xdr:to>
    <xdr:sp macro="" textlink="">
      <xdr:nvSpPr>
        <xdr:cNvPr id="64" name="フローチャート: 判断 63">
          <a:extLst>
            <a:ext uri="{FF2B5EF4-FFF2-40B4-BE49-F238E27FC236}">
              <a16:creationId xmlns:a16="http://schemas.microsoft.com/office/drawing/2014/main" id="{0BCA53E5-AA6C-4D38-BF84-CBBC00F3C67D}"/>
            </a:ext>
          </a:extLst>
        </xdr:cNvPr>
        <xdr:cNvSpPr/>
      </xdr:nvSpPr>
      <xdr:spPr>
        <a:xfrm>
          <a:off x="4584700" y="634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144599</xdr:rowOff>
    </xdr:from>
    <xdr:to>
      <xdr:col>20</xdr:col>
      <xdr:colOff>38100</xdr:colOff>
      <xdr:row>37</xdr:row>
      <xdr:rowOff>74749</xdr:rowOff>
    </xdr:to>
    <xdr:sp macro="" textlink="">
      <xdr:nvSpPr>
        <xdr:cNvPr id="65" name="フローチャート: 判断 64">
          <a:extLst>
            <a:ext uri="{FF2B5EF4-FFF2-40B4-BE49-F238E27FC236}">
              <a16:creationId xmlns:a16="http://schemas.microsoft.com/office/drawing/2014/main" id="{CDA6E4EB-01BE-4049-91F4-1264396D6ADC}"/>
            </a:ext>
          </a:extLst>
        </xdr:cNvPr>
        <xdr:cNvSpPr/>
      </xdr:nvSpPr>
      <xdr:spPr>
        <a:xfrm>
          <a:off x="3746500" y="63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123372</xdr:rowOff>
    </xdr:from>
    <xdr:to>
      <xdr:col>15</xdr:col>
      <xdr:colOff>101600</xdr:colOff>
      <xdr:row>37</xdr:row>
      <xdr:rowOff>53522</xdr:rowOff>
    </xdr:to>
    <xdr:sp macro="" textlink="">
      <xdr:nvSpPr>
        <xdr:cNvPr id="66" name="フローチャート: 判断 65">
          <a:extLst>
            <a:ext uri="{FF2B5EF4-FFF2-40B4-BE49-F238E27FC236}">
              <a16:creationId xmlns:a16="http://schemas.microsoft.com/office/drawing/2014/main" id="{A32800CE-8934-49C7-B7A9-459286A0BBBE}"/>
            </a:ext>
          </a:extLst>
        </xdr:cNvPr>
        <xdr:cNvSpPr/>
      </xdr:nvSpPr>
      <xdr:spPr>
        <a:xfrm>
          <a:off x="2857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115207</xdr:rowOff>
    </xdr:from>
    <xdr:to>
      <xdr:col>10</xdr:col>
      <xdr:colOff>165100</xdr:colOff>
      <xdr:row>37</xdr:row>
      <xdr:rowOff>45357</xdr:rowOff>
    </xdr:to>
    <xdr:sp macro="" textlink="">
      <xdr:nvSpPr>
        <xdr:cNvPr id="67" name="フローチャート: 判断 66">
          <a:extLst>
            <a:ext uri="{FF2B5EF4-FFF2-40B4-BE49-F238E27FC236}">
              <a16:creationId xmlns:a16="http://schemas.microsoft.com/office/drawing/2014/main" id="{F187EB18-8A36-4B28-953C-5B2FA2FF43FD}"/>
            </a:ext>
          </a:extLst>
        </xdr:cNvPr>
        <xdr:cNvSpPr/>
      </xdr:nvSpPr>
      <xdr:spPr>
        <a:xfrm>
          <a:off x="1968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115207</xdr:rowOff>
    </xdr:from>
    <xdr:to>
      <xdr:col>6</xdr:col>
      <xdr:colOff>38100</xdr:colOff>
      <xdr:row>37</xdr:row>
      <xdr:rowOff>45357</xdr:rowOff>
    </xdr:to>
    <xdr:sp macro="" textlink="">
      <xdr:nvSpPr>
        <xdr:cNvPr id="68" name="フローチャート: 判断 67">
          <a:extLst>
            <a:ext uri="{FF2B5EF4-FFF2-40B4-BE49-F238E27FC236}">
              <a16:creationId xmlns:a16="http://schemas.microsoft.com/office/drawing/2014/main" id="{F6788777-5078-4B5B-A963-CC7BC958005F}"/>
            </a:ext>
          </a:extLst>
        </xdr:cNvPr>
        <xdr:cNvSpPr/>
      </xdr:nvSpPr>
      <xdr:spPr>
        <a:xfrm>
          <a:off x="1079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170F83F-CE26-428A-81A1-354B59A688F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567FFFD-1A48-4080-9580-8B77444563F3}"/>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D8F88FB-562E-4563-8562-87C1628283EA}"/>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631A527-2B30-49EF-BD23-758A3B7C1E29}"/>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F26ACB1-ED8B-443D-AF51-419D2F3A03B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147864</xdr:rowOff>
    </xdr:from>
    <xdr:to>
      <xdr:col>24</xdr:col>
      <xdr:colOff>114300</xdr:colOff>
      <xdr:row>37</xdr:row>
      <xdr:rowOff>78014</xdr:rowOff>
    </xdr:to>
    <xdr:sp macro="" textlink="">
      <xdr:nvSpPr>
        <xdr:cNvPr id="74" name="楕円 73">
          <a:extLst>
            <a:ext uri="{FF2B5EF4-FFF2-40B4-BE49-F238E27FC236}">
              <a16:creationId xmlns:a16="http://schemas.microsoft.com/office/drawing/2014/main" id="{FDBCAC09-AE0E-48D9-89C5-4F67489DE3BA}"/>
            </a:ext>
          </a:extLst>
        </xdr:cNvPr>
        <xdr:cNvSpPr/>
      </xdr:nvSpPr>
      <xdr:spPr>
        <a:xfrm>
          <a:off x="4584700" y="63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170741</xdr:rowOff>
    </xdr:from>
    <xdr:ext cx="405111" cy="259045"/>
    <xdr:sp macro="" textlink="">
      <xdr:nvSpPr>
        <xdr:cNvPr id="75" name="【図書館】&#10;有形固定資産減価償却率該当値テキスト">
          <a:extLst>
            <a:ext uri="{FF2B5EF4-FFF2-40B4-BE49-F238E27FC236}">
              <a16:creationId xmlns:a16="http://schemas.microsoft.com/office/drawing/2014/main" id="{48F36784-4175-4A2C-A2A5-063848F84DB2}"/>
            </a:ext>
          </a:extLst>
        </xdr:cNvPr>
        <xdr:cNvSpPr txBox="1"/>
      </xdr:nvSpPr>
      <xdr:spPr>
        <a:xfrm>
          <a:off x="4673600" y="617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115207</xdr:rowOff>
    </xdr:from>
    <xdr:to>
      <xdr:col>20</xdr:col>
      <xdr:colOff>38100</xdr:colOff>
      <xdr:row>37</xdr:row>
      <xdr:rowOff>45357</xdr:rowOff>
    </xdr:to>
    <xdr:sp macro="" textlink="">
      <xdr:nvSpPr>
        <xdr:cNvPr id="76" name="楕円 75">
          <a:extLst>
            <a:ext uri="{FF2B5EF4-FFF2-40B4-BE49-F238E27FC236}">
              <a16:creationId xmlns:a16="http://schemas.microsoft.com/office/drawing/2014/main" id="{048EF0E6-55CD-486F-AB76-0F1A826B18A7}"/>
            </a:ext>
          </a:extLst>
        </xdr:cNvPr>
        <xdr:cNvSpPr/>
      </xdr:nvSpPr>
      <xdr:spPr>
        <a:xfrm>
          <a:off x="3746500" y="628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166007</xdr:rowOff>
    </xdr:from>
    <xdr:to>
      <xdr:col>24</xdr:col>
      <xdr:colOff>63500</xdr:colOff>
      <xdr:row>37</xdr:row>
      <xdr:rowOff>27214</xdr:rowOff>
    </xdr:to>
    <xdr:cxnSp macro="">
      <xdr:nvCxnSpPr>
        <xdr:cNvPr id="77" name="直線コネクタ 76">
          <a:extLst>
            <a:ext uri="{FF2B5EF4-FFF2-40B4-BE49-F238E27FC236}">
              <a16:creationId xmlns:a16="http://schemas.microsoft.com/office/drawing/2014/main" id="{008DA50F-F081-4C09-A68F-C307B0C759EB}"/>
            </a:ext>
          </a:extLst>
        </xdr:cNvPr>
        <xdr:cNvCxnSpPr/>
      </xdr:nvCxnSpPr>
      <xdr:spPr>
        <a:xfrm>
          <a:off x="3797300" y="633820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82550</xdr:rowOff>
    </xdr:from>
    <xdr:to>
      <xdr:col>15</xdr:col>
      <xdr:colOff>101600</xdr:colOff>
      <xdr:row>37</xdr:row>
      <xdr:rowOff>12700</xdr:rowOff>
    </xdr:to>
    <xdr:sp macro="" textlink="">
      <xdr:nvSpPr>
        <xdr:cNvPr id="78" name="楕円 77">
          <a:extLst>
            <a:ext uri="{FF2B5EF4-FFF2-40B4-BE49-F238E27FC236}">
              <a16:creationId xmlns:a16="http://schemas.microsoft.com/office/drawing/2014/main" id="{96AC2F7B-4662-41AA-9DFF-1CB24E041FBF}"/>
            </a:ext>
          </a:extLst>
        </xdr:cNvPr>
        <xdr:cNvSpPr/>
      </xdr:nvSpPr>
      <xdr:spPr>
        <a:xfrm>
          <a:off x="28575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133350</xdr:rowOff>
    </xdr:from>
    <xdr:to>
      <xdr:col>19</xdr:col>
      <xdr:colOff>177800</xdr:colOff>
      <xdr:row>36</xdr:row>
      <xdr:rowOff>166007</xdr:rowOff>
    </xdr:to>
    <xdr:cxnSp macro="">
      <xdr:nvCxnSpPr>
        <xdr:cNvPr id="79" name="直線コネクタ 78">
          <a:extLst>
            <a:ext uri="{FF2B5EF4-FFF2-40B4-BE49-F238E27FC236}">
              <a16:creationId xmlns:a16="http://schemas.microsoft.com/office/drawing/2014/main" id="{176A521F-1EDC-48E4-96DB-D742054FCA5E}"/>
            </a:ext>
          </a:extLst>
        </xdr:cNvPr>
        <xdr:cNvCxnSpPr/>
      </xdr:nvCxnSpPr>
      <xdr:spPr>
        <a:xfrm>
          <a:off x="2908300" y="630555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49893</xdr:rowOff>
    </xdr:from>
    <xdr:to>
      <xdr:col>10</xdr:col>
      <xdr:colOff>165100</xdr:colOff>
      <xdr:row>36</xdr:row>
      <xdr:rowOff>151493</xdr:rowOff>
    </xdr:to>
    <xdr:sp macro="" textlink="">
      <xdr:nvSpPr>
        <xdr:cNvPr id="80" name="楕円 79">
          <a:extLst>
            <a:ext uri="{FF2B5EF4-FFF2-40B4-BE49-F238E27FC236}">
              <a16:creationId xmlns:a16="http://schemas.microsoft.com/office/drawing/2014/main" id="{4EBD6608-C573-4ABE-B21F-5FB5FC1A0A31}"/>
            </a:ext>
          </a:extLst>
        </xdr:cNvPr>
        <xdr:cNvSpPr/>
      </xdr:nvSpPr>
      <xdr:spPr>
        <a:xfrm>
          <a:off x="1968500" y="622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100693</xdr:rowOff>
    </xdr:from>
    <xdr:to>
      <xdr:col>15</xdr:col>
      <xdr:colOff>50800</xdr:colOff>
      <xdr:row>36</xdr:row>
      <xdr:rowOff>133350</xdr:rowOff>
    </xdr:to>
    <xdr:cxnSp macro="">
      <xdr:nvCxnSpPr>
        <xdr:cNvPr id="81" name="直線コネクタ 80">
          <a:extLst>
            <a:ext uri="{FF2B5EF4-FFF2-40B4-BE49-F238E27FC236}">
              <a16:creationId xmlns:a16="http://schemas.microsoft.com/office/drawing/2014/main" id="{09635008-6D81-43BF-87B7-8AD38D56318B}"/>
            </a:ext>
          </a:extLst>
        </xdr:cNvPr>
        <xdr:cNvCxnSpPr/>
      </xdr:nvCxnSpPr>
      <xdr:spPr>
        <a:xfrm>
          <a:off x="2019300" y="627289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17236</xdr:rowOff>
    </xdr:from>
    <xdr:to>
      <xdr:col>6</xdr:col>
      <xdr:colOff>38100</xdr:colOff>
      <xdr:row>36</xdr:row>
      <xdr:rowOff>118836</xdr:rowOff>
    </xdr:to>
    <xdr:sp macro="" textlink="">
      <xdr:nvSpPr>
        <xdr:cNvPr id="82" name="楕円 81">
          <a:extLst>
            <a:ext uri="{FF2B5EF4-FFF2-40B4-BE49-F238E27FC236}">
              <a16:creationId xmlns:a16="http://schemas.microsoft.com/office/drawing/2014/main" id="{C51A1C6C-086B-4FA2-B684-74329E881DDE}"/>
            </a:ext>
          </a:extLst>
        </xdr:cNvPr>
        <xdr:cNvSpPr/>
      </xdr:nvSpPr>
      <xdr:spPr>
        <a:xfrm>
          <a:off x="1079500" y="618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68036</xdr:rowOff>
    </xdr:from>
    <xdr:to>
      <xdr:col>10</xdr:col>
      <xdr:colOff>114300</xdr:colOff>
      <xdr:row>36</xdr:row>
      <xdr:rowOff>100693</xdr:rowOff>
    </xdr:to>
    <xdr:cxnSp macro="">
      <xdr:nvCxnSpPr>
        <xdr:cNvPr id="83" name="直線コネクタ 82">
          <a:extLst>
            <a:ext uri="{FF2B5EF4-FFF2-40B4-BE49-F238E27FC236}">
              <a16:creationId xmlns:a16="http://schemas.microsoft.com/office/drawing/2014/main" id="{EC101B9F-D72F-440B-9240-FC280CFFA530}"/>
            </a:ext>
          </a:extLst>
        </xdr:cNvPr>
        <xdr:cNvCxnSpPr/>
      </xdr:nvCxnSpPr>
      <xdr:spPr>
        <a:xfrm>
          <a:off x="1130300" y="624023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65876</xdr:rowOff>
    </xdr:from>
    <xdr:ext cx="405111" cy="259045"/>
    <xdr:sp macro="" textlink="">
      <xdr:nvSpPr>
        <xdr:cNvPr id="84" name="n_1aveValue【図書館】&#10;有形固定資産減価償却率">
          <a:extLst>
            <a:ext uri="{FF2B5EF4-FFF2-40B4-BE49-F238E27FC236}">
              <a16:creationId xmlns:a16="http://schemas.microsoft.com/office/drawing/2014/main" id="{B83E8CB2-4B48-4468-883E-615BDBA32642}"/>
            </a:ext>
          </a:extLst>
        </xdr:cNvPr>
        <xdr:cNvSpPr txBox="1"/>
      </xdr:nvSpPr>
      <xdr:spPr>
        <a:xfrm>
          <a:off x="3582044" y="640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44649</xdr:rowOff>
    </xdr:from>
    <xdr:ext cx="405111" cy="259045"/>
    <xdr:sp macro="" textlink="">
      <xdr:nvSpPr>
        <xdr:cNvPr id="85" name="n_2aveValue【図書館】&#10;有形固定資産減価償却率">
          <a:extLst>
            <a:ext uri="{FF2B5EF4-FFF2-40B4-BE49-F238E27FC236}">
              <a16:creationId xmlns:a16="http://schemas.microsoft.com/office/drawing/2014/main" id="{67A444B9-8874-4698-813E-949007E63329}"/>
            </a:ext>
          </a:extLst>
        </xdr:cNvPr>
        <xdr:cNvSpPr txBox="1"/>
      </xdr:nvSpPr>
      <xdr:spPr>
        <a:xfrm>
          <a:off x="27057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36484</xdr:rowOff>
    </xdr:from>
    <xdr:ext cx="405111" cy="259045"/>
    <xdr:sp macro="" textlink="">
      <xdr:nvSpPr>
        <xdr:cNvPr id="86" name="n_3aveValue【図書館】&#10;有形固定資産減価償却率">
          <a:extLst>
            <a:ext uri="{FF2B5EF4-FFF2-40B4-BE49-F238E27FC236}">
              <a16:creationId xmlns:a16="http://schemas.microsoft.com/office/drawing/2014/main" id="{8B7BD05F-E4DA-485C-B933-7D6F43943A44}"/>
            </a:ext>
          </a:extLst>
        </xdr:cNvPr>
        <xdr:cNvSpPr txBox="1"/>
      </xdr:nvSpPr>
      <xdr:spPr>
        <a:xfrm>
          <a:off x="1816744" y="638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36484</xdr:rowOff>
    </xdr:from>
    <xdr:ext cx="405111" cy="259045"/>
    <xdr:sp macro="" textlink="">
      <xdr:nvSpPr>
        <xdr:cNvPr id="87" name="n_4aveValue【図書館】&#10;有形固定資産減価償却率">
          <a:extLst>
            <a:ext uri="{FF2B5EF4-FFF2-40B4-BE49-F238E27FC236}">
              <a16:creationId xmlns:a16="http://schemas.microsoft.com/office/drawing/2014/main" id="{A040A2D3-6681-481C-AD3C-F9C97E7FD687}"/>
            </a:ext>
          </a:extLst>
        </xdr:cNvPr>
        <xdr:cNvSpPr txBox="1"/>
      </xdr:nvSpPr>
      <xdr:spPr>
        <a:xfrm>
          <a:off x="927744" y="638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61884</xdr:rowOff>
    </xdr:from>
    <xdr:ext cx="405111" cy="259045"/>
    <xdr:sp macro="" textlink="">
      <xdr:nvSpPr>
        <xdr:cNvPr id="88" name="n_1mainValue【図書館】&#10;有形固定資産減価償却率">
          <a:extLst>
            <a:ext uri="{FF2B5EF4-FFF2-40B4-BE49-F238E27FC236}">
              <a16:creationId xmlns:a16="http://schemas.microsoft.com/office/drawing/2014/main" id="{B4B606EE-5933-436F-A073-3A4FD88D60E5}"/>
            </a:ext>
          </a:extLst>
        </xdr:cNvPr>
        <xdr:cNvSpPr txBox="1"/>
      </xdr:nvSpPr>
      <xdr:spPr>
        <a:xfrm>
          <a:off x="3582044" y="606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29227</xdr:rowOff>
    </xdr:from>
    <xdr:ext cx="405111" cy="259045"/>
    <xdr:sp macro="" textlink="">
      <xdr:nvSpPr>
        <xdr:cNvPr id="89" name="n_2mainValue【図書館】&#10;有形固定資産減価償却率">
          <a:extLst>
            <a:ext uri="{FF2B5EF4-FFF2-40B4-BE49-F238E27FC236}">
              <a16:creationId xmlns:a16="http://schemas.microsoft.com/office/drawing/2014/main" id="{E8A7A9B2-F161-431C-8F46-3BB1A099DE71}"/>
            </a:ext>
          </a:extLst>
        </xdr:cNvPr>
        <xdr:cNvSpPr txBox="1"/>
      </xdr:nvSpPr>
      <xdr:spPr>
        <a:xfrm>
          <a:off x="2705744"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168020</xdr:rowOff>
    </xdr:from>
    <xdr:ext cx="405111" cy="259045"/>
    <xdr:sp macro="" textlink="">
      <xdr:nvSpPr>
        <xdr:cNvPr id="90" name="n_3mainValue【図書館】&#10;有形固定資産減価償却率">
          <a:extLst>
            <a:ext uri="{FF2B5EF4-FFF2-40B4-BE49-F238E27FC236}">
              <a16:creationId xmlns:a16="http://schemas.microsoft.com/office/drawing/2014/main" id="{E665D2D3-A623-4829-BB2D-08F731643D2E}"/>
            </a:ext>
          </a:extLst>
        </xdr:cNvPr>
        <xdr:cNvSpPr txBox="1"/>
      </xdr:nvSpPr>
      <xdr:spPr>
        <a:xfrm>
          <a:off x="1816744" y="599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135363</xdr:rowOff>
    </xdr:from>
    <xdr:ext cx="405111" cy="259045"/>
    <xdr:sp macro="" textlink="">
      <xdr:nvSpPr>
        <xdr:cNvPr id="91" name="n_4mainValue【図書館】&#10;有形固定資産減価償却率">
          <a:extLst>
            <a:ext uri="{FF2B5EF4-FFF2-40B4-BE49-F238E27FC236}">
              <a16:creationId xmlns:a16="http://schemas.microsoft.com/office/drawing/2014/main" id="{DC67A143-871D-4682-8BFA-E1888AB8D1D3}"/>
            </a:ext>
          </a:extLst>
        </xdr:cNvPr>
        <xdr:cNvSpPr txBox="1"/>
      </xdr:nvSpPr>
      <xdr:spPr>
        <a:xfrm>
          <a:off x="927744" y="596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9A2A341B-65E7-4595-A548-0ACC87917E0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FA37F1BF-6D50-4BC2-8438-CABD392E6452}"/>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0ADD151-BD50-48D9-8EE5-C4958180FF6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3931790-0A82-467D-BBA0-D1CF529BA81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6F2C9BC2-5EA2-48B5-93B3-62604CE6EE3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25F60914-F2DE-4E9D-BD9A-068121BAE11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9A32AB9F-3216-4AEB-91D6-03CA8D21276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22E8F54B-E43A-4543-8287-7B6AC84F4A4E}"/>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6EED02B0-0514-4B08-ACF3-D5209B996876}"/>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413A4EA-82CC-4FD5-94C6-8166485D2D4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D0CCA865-ADE7-4ADC-99B7-CD21B4F18E84}"/>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68D0B474-1A95-4F79-849C-5D00C0B8B1DE}"/>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E9BEF2E3-0221-47FD-8C30-A352AD7ADE2C}"/>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BE3ACF3-FFE1-4A2E-96DE-C6F3B9CD2127}"/>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885724AE-2141-4B46-9F9F-061AEEC71E45}"/>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943202A9-0672-4D22-9EC0-2E8BDA4B47E2}"/>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808B6E18-D736-429B-9554-CD994BB942C8}"/>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9A8209DD-FA5A-445A-A0A0-D7DC26BAD92F}"/>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949A4B82-E931-4F60-A302-B7CC8F123BC6}"/>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E028600C-44F9-4D94-B186-9588DCAD787C}"/>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C7C3C277-C99D-4266-B544-1E83CD62919D}"/>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CC7C28D1-132B-461F-8D5A-912712EA1769}"/>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5C6D148C-FE2E-4683-843E-CA3DD6EA2D5D}"/>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45720</xdr:rowOff>
    </xdr:from>
    <xdr:to>
      <xdr:col>54</xdr:col>
      <xdr:colOff>189865</xdr:colOff>
      <xdr:row>42</xdr:row>
      <xdr:rowOff>3810</xdr:rowOff>
    </xdr:to>
    <xdr:cxnSp macro="">
      <xdr:nvCxnSpPr>
        <xdr:cNvPr id="115" name="直線コネクタ 114">
          <a:extLst>
            <a:ext uri="{FF2B5EF4-FFF2-40B4-BE49-F238E27FC236}">
              <a16:creationId xmlns:a16="http://schemas.microsoft.com/office/drawing/2014/main" id="{CE74C78F-3121-4D93-954A-5E057AF18970}"/>
            </a:ext>
          </a:extLst>
        </xdr:cNvPr>
        <xdr:cNvCxnSpPr/>
      </xdr:nvCxnSpPr>
      <xdr:spPr>
        <a:xfrm flipV="1">
          <a:off x="10476865" y="587502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7637</xdr:rowOff>
    </xdr:from>
    <xdr:ext cx="469744" cy="259045"/>
    <xdr:sp macro="" textlink="">
      <xdr:nvSpPr>
        <xdr:cNvPr id="116" name="【図書館】&#10;一人当たり面積最小値テキスト">
          <a:extLst>
            <a:ext uri="{FF2B5EF4-FFF2-40B4-BE49-F238E27FC236}">
              <a16:creationId xmlns:a16="http://schemas.microsoft.com/office/drawing/2014/main" id="{F143CF81-A971-4250-A116-0EB067D90D9D}"/>
            </a:ext>
          </a:extLst>
        </xdr:cNvPr>
        <xdr:cNvSpPr txBox="1"/>
      </xdr:nvSpPr>
      <xdr:spPr>
        <a:xfrm>
          <a:off x="10515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xdr:rowOff>
    </xdr:from>
    <xdr:to>
      <xdr:col>55</xdr:col>
      <xdr:colOff>88900</xdr:colOff>
      <xdr:row>42</xdr:row>
      <xdr:rowOff>3810</xdr:rowOff>
    </xdr:to>
    <xdr:cxnSp macro="">
      <xdr:nvCxnSpPr>
        <xdr:cNvPr id="117" name="直線コネクタ 116">
          <a:extLst>
            <a:ext uri="{FF2B5EF4-FFF2-40B4-BE49-F238E27FC236}">
              <a16:creationId xmlns:a16="http://schemas.microsoft.com/office/drawing/2014/main" id="{A63CE86D-1702-48EC-BC25-8F6B4C775B44}"/>
            </a:ext>
          </a:extLst>
        </xdr:cNvPr>
        <xdr:cNvCxnSpPr/>
      </xdr:nvCxnSpPr>
      <xdr:spPr>
        <a:xfrm>
          <a:off x="10388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163847</xdr:rowOff>
    </xdr:from>
    <xdr:ext cx="469744" cy="259045"/>
    <xdr:sp macro="" textlink="">
      <xdr:nvSpPr>
        <xdr:cNvPr id="118" name="【図書館】&#10;一人当たり面積最大値テキスト">
          <a:extLst>
            <a:ext uri="{FF2B5EF4-FFF2-40B4-BE49-F238E27FC236}">
              <a16:creationId xmlns:a16="http://schemas.microsoft.com/office/drawing/2014/main" id="{9FF2DEE8-8ED3-45BE-A806-E2DBEB43E1B9}"/>
            </a:ext>
          </a:extLst>
        </xdr:cNvPr>
        <xdr:cNvSpPr txBox="1"/>
      </xdr:nvSpPr>
      <xdr:spPr>
        <a:xfrm>
          <a:off x="10515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45720</xdr:rowOff>
    </xdr:from>
    <xdr:to>
      <xdr:col>55</xdr:col>
      <xdr:colOff>88900</xdr:colOff>
      <xdr:row>34</xdr:row>
      <xdr:rowOff>45720</xdr:rowOff>
    </xdr:to>
    <xdr:cxnSp macro="">
      <xdr:nvCxnSpPr>
        <xdr:cNvPr id="119" name="直線コネクタ 118">
          <a:extLst>
            <a:ext uri="{FF2B5EF4-FFF2-40B4-BE49-F238E27FC236}">
              <a16:creationId xmlns:a16="http://schemas.microsoft.com/office/drawing/2014/main" id="{9EA5D077-54E4-4C07-B83D-897ADCA0C10D}"/>
            </a:ext>
          </a:extLst>
        </xdr:cNvPr>
        <xdr:cNvCxnSpPr/>
      </xdr:nvCxnSpPr>
      <xdr:spPr>
        <a:xfrm>
          <a:off x="10388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90187</xdr:rowOff>
    </xdr:from>
    <xdr:ext cx="469744" cy="259045"/>
    <xdr:sp macro="" textlink="">
      <xdr:nvSpPr>
        <xdr:cNvPr id="120" name="【図書館】&#10;一人当たり面積平均値テキスト">
          <a:extLst>
            <a:ext uri="{FF2B5EF4-FFF2-40B4-BE49-F238E27FC236}">
              <a16:creationId xmlns:a16="http://schemas.microsoft.com/office/drawing/2014/main" id="{3B34A1AE-46EA-4FC4-AF73-B36C46DC48B5}"/>
            </a:ext>
          </a:extLst>
        </xdr:cNvPr>
        <xdr:cNvSpPr txBox="1"/>
      </xdr:nvSpPr>
      <xdr:spPr>
        <a:xfrm>
          <a:off x="10515600" y="6776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67310</xdr:rowOff>
    </xdr:from>
    <xdr:to>
      <xdr:col>55</xdr:col>
      <xdr:colOff>50800</xdr:colOff>
      <xdr:row>40</xdr:row>
      <xdr:rowOff>168910</xdr:rowOff>
    </xdr:to>
    <xdr:sp macro="" textlink="">
      <xdr:nvSpPr>
        <xdr:cNvPr id="121" name="フローチャート: 判断 120">
          <a:extLst>
            <a:ext uri="{FF2B5EF4-FFF2-40B4-BE49-F238E27FC236}">
              <a16:creationId xmlns:a16="http://schemas.microsoft.com/office/drawing/2014/main" id="{533CB1AB-BAD2-4AB9-938D-F0E8F5D00B84}"/>
            </a:ext>
          </a:extLst>
        </xdr:cNvPr>
        <xdr:cNvSpPr/>
      </xdr:nvSpPr>
      <xdr:spPr>
        <a:xfrm>
          <a:off x="10426700" y="692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74930</xdr:rowOff>
    </xdr:from>
    <xdr:to>
      <xdr:col>50</xdr:col>
      <xdr:colOff>165100</xdr:colOff>
      <xdr:row>41</xdr:row>
      <xdr:rowOff>5080</xdr:rowOff>
    </xdr:to>
    <xdr:sp macro="" textlink="">
      <xdr:nvSpPr>
        <xdr:cNvPr id="122" name="フローチャート: 判断 121">
          <a:extLst>
            <a:ext uri="{FF2B5EF4-FFF2-40B4-BE49-F238E27FC236}">
              <a16:creationId xmlns:a16="http://schemas.microsoft.com/office/drawing/2014/main" id="{9D06A92D-DDA8-4F59-9449-C20A562C9E79}"/>
            </a:ext>
          </a:extLst>
        </xdr:cNvPr>
        <xdr:cNvSpPr/>
      </xdr:nvSpPr>
      <xdr:spPr>
        <a:xfrm>
          <a:off x="9588500" y="6932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78740</xdr:rowOff>
    </xdr:from>
    <xdr:to>
      <xdr:col>46</xdr:col>
      <xdr:colOff>38100</xdr:colOff>
      <xdr:row>41</xdr:row>
      <xdr:rowOff>8890</xdr:rowOff>
    </xdr:to>
    <xdr:sp macro="" textlink="">
      <xdr:nvSpPr>
        <xdr:cNvPr id="123" name="フローチャート: 判断 122">
          <a:extLst>
            <a:ext uri="{FF2B5EF4-FFF2-40B4-BE49-F238E27FC236}">
              <a16:creationId xmlns:a16="http://schemas.microsoft.com/office/drawing/2014/main" id="{BEC3F00D-0CAC-4B11-A7A2-EFF299E7A896}"/>
            </a:ext>
          </a:extLst>
        </xdr:cNvPr>
        <xdr:cNvSpPr/>
      </xdr:nvSpPr>
      <xdr:spPr>
        <a:xfrm>
          <a:off x="86995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86360</xdr:rowOff>
    </xdr:from>
    <xdr:to>
      <xdr:col>41</xdr:col>
      <xdr:colOff>101600</xdr:colOff>
      <xdr:row>41</xdr:row>
      <xdr:rowOff>16510</xdr:rowOff>
    </xdr:to>
    <xdr:sp macro="" textlink="">
      <xdr:nvSpPr>
        <xdr:cNvPr id="124" name="フローチャート: 判断 123">
          <a:extLst>
            <a:ext uri="{FF2B5EF4-FFF2-40B4-BE49-F238E27FC236}">
              <a16:creationId xmlns:a16="http://schemas.microsoft.com/office/drawing/2014/main" id="{97E087C3-FE35-403B-987E-B4B9F10D12EE}"/>
            </a:ext>
          </a:extLst>
        </xdr:cNvPr>
        <xdr:cNvSpPr/>
      </xdr:nvSpPr>
      <xdr:spPr>
        <a:xfrm>
          <a:off x="7810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25" name="フローチャート: 判断 124">
          <a:extLst>
            <a:ext uri="{FF2B5EF4-FFF2-40B4-BE49-F238E27FC236}">
              <a16:creationId xmlns:a16="http://schemas.microsoft.com/office/drawing/2014/main" id="{F8BAF1F5-4BD6-479B-A697-B62EE544226D}"/>
            </a:ext>
          </a:extLst>
        </xdr:cNvPr>
        <xdr:cNvSpPr/>
      </xdr:nvSpPr>
      <xdr:spPr>
        <a:xfrm>
          <a:off x="6921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607881D-A14E-4CB9-A93C-113A084B3038}"/>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C1D2122-FB3A-4569-9361-520DBD785CB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50AB2CD-532B-40F4-BFE3-0FAF7A7895B1}"/>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47536A11-C534-47EF-8274-5A3802A42FA7}"/>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3A4AB79-390F-425A-9214-9F34E060F03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143510</xdr:rowOff>
    </xdr:from>
    <xdr:to>
      <xdr:col>55</xdr:col>
      <xdr:colOff>50800</xdr:colOff>
      <xdr:row>41</xdr:row>
      <xdr:rowOff>73660</xdr:rowOff>
    </xdr:to>
    <xdr:sp macro="" textlink="">
      <xdr:nvSpPr>
        <xdr:cNvPr id="131" name="楕円 130">
          <a:extLst>
            <a:ext uri="{FF2B5EF4-FFF2-40B4-BE49-F238E27FC236}">
              <a16:creationId xmlns:a16="http://schemas.microsoft.com/office/drawing/2014/main" id="{3F05A003-E8BE-42C8-906D-668C23CF3417}"/>
            </a:ext>
          </a:extLst>
        </xdr:cNvPr>
        <xdr:cNvSpPr/>
      </xdr:nvSpPr>
      <xdr:spPr>
        <a:xfrm>
          <a:off x="10426700" y="700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121937</xdr:rowOff>
    </xdr:from>
    <xdr:ext cx="469744" cy="259045"/>
    <xdr:sp macro="" textlink="">
      <xdr:nvSpPr>
        <xdr:cNvPr id="132" name="【図書館】&#10;一人当たり面積該当値テキスト">
          <a:extLst>
            <a:ext uri="{FF2B5EF4-FFF2-40B4-BE49-F238E27FC236}">
              <a16:creationId xmlns:a16="http://schemas.microsoft.com/office/drawing/2014/main" id="{6DC7AB88-AF7D-41B0-8AC4-C33D2787D42F}"/>
            </a:ext>
          </a:extLst>
        </xdr:cNvPr>
        <xdr:cNvSpPr txBox="1"/>
      </xdr:nvSpPr>
      <xdr:spPr>
        <a:xfrm>
          <a:off x="10515600" y="6979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143510</xdr:rowOff>
    </xdr:from>
    <xdr:to>
      <xdr:col>50</xdr:col>
      <xdr:colOff>165100</xdr:colOff>
      <xdr:row>41</xdr:row>
      <xdr:rowOff>73660</xdr:rowOff>
    </xdr:to>
    <xdr:sp macro="" textlink="">
      <xdr:nvSpPr>
        <xdr:cNvPr id="133" name="楕円 132">
          <a:extLst>
            <a:ext uri="{FF2B5EF4-FFF2-40B4-BE49-F238E27FC236}">
              <a16:creationId xmlns:a16="http://schemas.microsoft.com/office/drawing/2014/main" id="{9148B53B-D447-4A72-82A1-412AE8E72D21}"/>
            </a:ext>
          </a:extLst>
        </xdr:cNvPr>
        <xdr:cNvSpPr/>
      </xdr:nvSpPr>
      <xdr:spPr>
        <a:xfrm>
          <a:off x="9588500" y="700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22860</xdr:rowOff>
    </xdr:from>
    <xdr:to>
      <xdr:col>55</xdr:col>
      <xdr:colOff>0</xdr:colOff>
      <xdr:row>41</xdr:row>
      <xdr:rowOff>22860</xdr:rowOff>
    </xdr:to>
    <xdr:cxnSp macro="">
      <xdr:nvCxnSpPr>
        <xdr:cNvPr id="134" name="直線コネクタ 133">
          <a:extLst>
            <a:ext uri="{FF2B5EF4-FFF2-40B4-BE49-F238E27FC236}">
              <a16:creationId xmlns:a16="http://schemas.microsoft.com/office/drawing/2014/main" id="{2BE9F658-AF11-4FE4-8875-4276852A17EE}"/>
            </a:ext>
          </a:extLst>
        </xdr:cNvPr>
        <xdr:cNvCxnSpPr/>
      </xdr:nvCxnSpPr>
      <xdr:spPr>
        <a:xfrm>
          <a:off x="9639300" y="70523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147320</xdr:rowOff>
    </xdr:from>
    <xdr:to>
      <xdr:col>46</xdr:col>
      <xdr:colOff>38100</xdr:colOff>
      <xdr:row>41</xdr:row>
      <xdr:rowOff>77470</xdr:rowOff>
    </xdr:to>
    <xdr:sp macro="" textlink="">
      <xdr:nvSpPr>
        <xdr:cNvPr id="135" name="楕円 134">
          <a:extLst>
            <a:ext uri="{FF2B5EF4-FFF2-40B4-BE49-F238E27FC236}">
              <a16:creationId xmlns:a16="http://schemas.microsoft.com/office/drawing/2014/main" id="{55537670-6106-46AA-B96F-DFDB2F1539C9}"/>
            </a:ext>
          </a:extLst>
        </xdr:cNvPr>
        <xdr:cNvSpPr/>
      </xdr:nvSpPr>
      <xdr:spPr>
        <a:xfrm>
          <a:off x="8699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22860</xdr:rowOff>
    </xdr:from>
    <xdr:to>
      <xdr:col>50</xdr:col>
      <xdr:colOff>114300</xdr:colOff>
      <xdr:row>41</xdr:row>
      <xdr:rowOff>26670</xdr:rowOff>
    </xdr:to>
    <xdr:cxnSp macro="">
      <xdr:nvCxnSpPr>
        <xdr:cNvPr id="136" name="直線コネクタ 135">
          <a:extLst>
            <a:ext uri="{FF2B5EF4-FFF2-40B4-BE49-F238E27FC236}">
              <a16:creationId xmlns:a16="http://schemas.microsoft.com/office/drawing/2014/main" id="{77B69610-32DF-493C-AF14-60526CE1077E}"/>
            </a:ext>
          </a:extLst>
        </xdr:cNvPr>
        <xdr:cNvCxnSpPr/>
      </xdr:nvCxnSpPr>
      <xdr:spPr>
        <a:xfrm flipV="1">
          <a:off x="8750300" y="70523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151130</xdr:rowOff>
    </xdr:from>
    <xdr:to>
      <xdr:col>41</xdr:col>
      <xdr:colOff>101600</xdr:colOff>
      <xdr:row>41</xdr:row>
      <xdr:rowOff>81280</xdr:rowOff>
    </xdr:to>
    <xdr:sp macro="" textlink="">
      <xdr:nvSpPr>
        <xdr:cNvPr id="137" name="楕円 136">
          <a:extLst>
            <a:ext uri="{FF2B5EF4-FFF2-40B4-BE49-F238E27FC236}">
              <a16:creationId xmlns:a16="http://schemas.microsoft.com/office/drawing/2014/main" id="{BEEEFD40-8201-4C5A-BAB2-AE514C39B564}"/>
            </a:ext>
          </a:extLst>
        </xdr:cNvPr>
        <xdr:cNvSpPr/>
      </xdr:nvSpPr>
      <xdr:spPr>
        <a:xfrm>
          <a:off x="7810500" y="70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26670</xdr:rowOff>
    </xdr:from>
    <xdr:to>
      <xdr:col>45</xdr:col>
      <xdr:colOff>177800</xdr:colOff>
      <xdr:row>41</xdr:row>
      <xdr:rowOff>30480</xdr:rowOff>
    </xdr:to>
    <xdr:cxnSp macro="">
      <xdr:nvCxnSpPr>
        <xdr:cNvPr id="138" name="直線コネクタ 137">
          <a:extLst>
            <a:ext uri="{FF2B5EF4-FFF2-40B4-BE49-F238E27FC236}">
              <a16:creationId xmlns:a16="http://schemas.microsoft.com/office/drawing/2014/main" id="{7CE33054-7B26-4567-BDE2-224920924003}"/>
            </a:ext>
          </a:extLst>
        </xdr:cNvPr>
        <xdr:cNvCxnSpPr/>
      </xdr:nvCxnSpPr>
      <xdr:spPr>
        <a:xfrm flipV="1">
          <a:off x="7861300" y="70561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154940</xdr:rowOff>
    </xdr:from>
    <xdr:to>
      <xdr:col>36</xdr:col>
      <xdr:colOff>165100</xdr:colOff>
      <xdr:row>41</xdr:row>
      <xdr:rowOff>85090</xdr:rowOff>
    </xdr:to>
    <xdr:sp macro="" textlink="">
      <xdr:nvSpPr>
        <xdr:cNvPr id="139" name="楕円 138">
          <a:extLst>
            <a:ext uri="{FF2B5EF4-FFF2-40B4-BE49-F238E27FC236}">
              <a16:creationId xmlns:a16="http://schemas.microsoft.com/office/drawing/2014/main" id="{2ACFE5D0-7279-4A30-B756-238982A809BB}"/>
            </a:ext>
          </a:extLst>
        </xdr:cNvPr>
        <xdr:cNvSpPr/>
      </xdr:nvSpPr>
      <xdr:spPr>
        <a:xfrm>
          <a:off x="6921500" y="70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30480</xdr:rowOff>
    </xdr:from>
    <xdr:to>
      <xdr:col>41</xdr:col>
      <xdr:colOff>50800</xdr:colOff>
      <xdr:row>41</xdr:row>
      <xdr:rowOff>34290</xdr:rowOff>
    </xdr:to>
    <xdr:cxnSp macro="">
      <xdr:nvCxnSpPr>
        <xdr:cNvPr id="140" name="直線コネクタ 139">
          <a:extLst>
            <a:ext uri="{FF2B5EF4-FFF2-40B4-BE49-F238E27FC236}">
              <a16:creationId xmlns:a16="http://schemas.microsoft.com/office/drawing/2014/main" id="{2BAC28F3-8A5A-495D-8B32-6CB352B15C79}"/>
            </a:ext>
          </a:extLst>
        </xdr:cNvPr>
        <xdr:cNvCxnSpPr/>
      </xdr:nvCxnSpPr>
      <xdr:spPr>
        <a:xfrm flipV="1">
          <a:off x="6972300" y="70599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21607</xdr:rowOff>
    </xdr:from>
    <xdr:ext cx="469744" cy="259045"/>
    <xdr:sp macro="" textlink="">
      <xdr:nvSpPr>
        <xdr:cNvPr id="141" name="n_1aveValue【図書館】&#10;一人当たり面積">
          <a:extLst>
            <a:ext uri="{FF2B5EF4-FFF2-40B4-BE49-F238E27FC236}">
              <a16:creationId xmlns:a16="http://schemas.microsoft.com/office/drawing/2014/main" id="{C4A35098-E95D-4C81-9777-8D24E73A9D93}"/>
            </a:ext>
          </a:extLst>
        </xdr:cNvPr>
        <xdr:cNvSpPr txBox="1"/>
      </xdr:nvSpPr>
      <xdr:spPr>
        <a:xfrm>
          <a:off x="9391727" y="6708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25417</xdr:rowOff>
    </xdr:from>
    <xdr:ext cx="469744" cy="259045"/>
    <xdr:sp macro="" textlink="">
      <xdr:nvSpPr>
        <xdr:cNvPr id="142" name="n_2aveValue【図書館】&#10;一人当たり面積">
          <a:extLst>
            <a:ext uri="{FF2B5EF4-FFF2-40B4-BE49-F238E27FC236}">
              <a16:creationId xmlns:a16="http://schemas.microsoft.com/office/drawing/2014/main" id="{C6A8CDF2-4603-4C41-B80C-37A8DB9D838E}"/>
            </a:ext>
          </a:extLst>
        </xdr:cNvPr>
        <xdr:cNvSpPr txBox="1"/>
      </xdr:nvSpPr>
      <xdr:spPr>
        <a:xfrm>
          <a:off x="8515427" y="671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33037</xdr:rowOff>
    </xdr:from>
    <xdr:ext cx="469744" cy="259045"/>
    <xdr:sp macro="" textlink="">
      <xdr:nvSpPr>
        <xdr:cNvPr id="143" name="n_3aveValue【図書館】&#10;一人当たり面積">
          <a:extLst>
            <a:ext uri="{FF2B5EF4-FFF2-40B4-BE49-F238E27FC236}">
              <a16:creationId xmlns:a16="http://schemas.microsoft.com/office/drawing/2014/main" id="{D56AFC8A-E8BF-405F-B14E-A73FD59E1EA6}"/>
            </a:ext>
          </a:extLst>
        </xdr:cNvPr>
        <xdr:cNvSpPr txBox="1"/>
      </xdr:nvSpPr>
      <xdr:spPr>
        <a:xfrm>
          <a:off x="76264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48277</xdr:rowOff>
    </xdr:from>
    <xdr:ext cx="469744" cy="259045"/>
    <xdr:sp macro="" textlink="">
      <xdr:nvSpPr>
        <xdr:cNvPr id="144" name="n_4aveValue【図書館】&#10;一人当たり面積">
          <a:extLst>
            <a:ext uri="{FF2B5EF4-FFF2-40B4-BE49-F238E27FC236}">
              <a16:creationId xmlns:a16="http://schemas.microsoft.com/office/drawing/2014/main" id="{09FD2249-F4B1-4EAC-9108-95D513B67F7A}"/>
            </a:ext>
          </a:extLst>
        </xdr:cNvPr>
        <xdr:cNvSpPr txBox="1"/>
      </xdr:nvSpPr>
      <xdr:spPr>
        <a:xfrm>
          <a:off x="67374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64787</xdr:rowOff>
    </xdr:from>
    <xdr:ext cx="469744" cy="259045"/>
    <xdr:sp macro="" textlink="">
      <xdr:nvSpPr>
        <xdr:cNvPr id="145" name="n_1mainValue【図書館】&#10;一人当たり面積">
          <a:extLst>
            <a:ext uri="{FF2B5EF4-FFF2-40B4-BE49-F238E27FC236}">
              <a16:creationId xmlns:a16="http://schemas.microsoft.com/office/drawing/2014/main" id="{BB69EB2B-ADB6-45EB-A55C-C460DEC0F710}"/>
            </a:ext>
          </a:extLst>
        </xdr:cNvPr>
        <xdr:cNvSpPr txBox="1"/>
      </xdr:nvSpPr>
      <xdr:spPr>
        <a:xfrm>
          <a:off x="9391727" y="7094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68597</xdr:rowOff>
    </xdr:from>
    <xdr:ext cx="469744" cy="259045"/>
    <xdr:sp macro="" textlink="">
      <xdr:nvSpPr>
        <xdr:cNvPr id="146" name="n_2mainValue【図書館】&#10;一人当たり面積">
          <a:extLst>
            <a:ext uri="{FF2B5EF4-FFF2-40B4-BE49-F238E27FC236}">
              <a16:creationId xmlns:a16="http://schemas.microsoft.com/office/drawing/2014/main" id="{4B67BCB8-31F5-4765-8A07-7EA78EF19F86}"/>
            </a:ext>
          </a:extLst>
        </xdr:cNvPr>
        <xdr:cNvSpPr txBox="1"/>
      </xdr:nvSpPr>
      <xdr:spPr>
        <a:xfrm>
          <a:off x="85154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72407</xdr:rowOff>
    </xdr:from>
    <xdr:ext cx="469744" cy="259045"/>
    <xdr:sp macro="" textlink="">
      <xdr:nvSpPr>
        <xdr:cNvPr id="147" name="n_3mainValue【図書館】&#10;一人当たり面積">
          <a:extLst>
            <a:ext uri="{FF2B5EF4-FFF2-40B4-BE49-F238E27FC236}">
              <a16:creationId xmlns:a16="http://schemas.microsoft.com/office/drawing/2014/main" id="{C69A25F5-51B4-4A48-A5E5-844BCC118C47}"/>
            </a:ext>
          </a:extLst>
        </xdr:cNvPr>
        <xdr:cNvSpPr txBox="1"/>
      </xdr:nvSpPr>
      <xdr:spPr>
        <a:xfrm>
          <a:off x="7626427" y="710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76217</xdr:rowOff>
    </xdr:from>
    <xdr:ext cx="469744" cy="259045"/>
    <xdr:sp macro="" textlink="">
      <xdr:nvSpPr>
        <xdr:cNvPr id="148" name="n_4mainValue【図書館】&#10;一人当たり面積">
          <a:extLst>
            <a:ext uri="{FF2B5EF4-FFF2-40B4-BE49-F238E27FC236}">
              <a16:creationId xmlns:a16="http://schemas.microsoft.com/office/drawing/2014/main" id="{CF51ED68-F7F9-4AE4-8C6F-4BEFC1CE5273}"/>
            </a:ext>
          </a:extLst>
        </xdr:cNvPr>
        <xdr:cNvSpPr txBox="1"/>
      </xdr:nvSpPr>
      <xdr:spPr>
        <a:xfrm>
          <a:off x="6737427" y="710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658E340A-5FE9-49E8-8F4A-6E16A513DB91}"/>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9BA48AB4-9A72-434B-88A8-203B0E5C092C}"/>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E6D58E99-0D00-47F8-BA0C-73FF243096B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767DB1BE-4589-4D23-9338-853AD487445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B752C97C-F0F5-490F-89B4-DDF6FDBBF677}"/>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79F7038A-E4C9-4BE8-890C-157210458B9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78FA41D3-D783-4035-9D77-35F6E327BDF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98E1CFB7-8821-4E2B-AD0A-49EF85B0843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CEBCC4EC-3530-458C-8D49-EDBE6986FEF2}"/>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AAB8616-4CD5-41D3-988E-986C2644ACE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5577C031-DD18-44E2-ABEF-4E19B33C5A18}"/>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579AE25E-D656-4452-9195-A170FAD140EF}"/>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A8C3FC57-D9F9-488F-B730-36EBFABB0DAE}"/>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1BD485A3-5330-4764-A7BD-70D380A07F0E}"/>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81D95835-002F-451F-8B15-D2C5C2ECAC55}"/>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5503C71B-D7E5-47F8-A3F0-C1280C9E3C8C}"/>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3100106-05DB-4DAC-B548-5F52D062499E}"/>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F8BEED28-86CE-4718-B5E7-012C7F55A161}"/>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AE6F71C1-4F19-47F0-8E10-0FB2DEE93AA6}"/>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A15384F0-03CD-498D-A804-92097C1DA7C6}"/>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334FBD2-704F-4AF1-8F0E-71A9E4EA7BFD}"/>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393086C7-4000-4518-9530-3F549B4EA43E}"/>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EB5D7874-0CCA-43CF-B83A-CB30EDCF460A}"/>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E584668E-B5A8-4810-856D-37D705F9F8F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ADCA02FA-129B-4FB0-94E3-6F52125E117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91440</xdr:rowOff>
    </xdr:from>
    <xdr:to>
      <xdr:col>24</xdr:col>
      <xdr:colOff>62865</xdr:colOff>
      <xdr:row>64</xdr:row>
      <xdr:rowOff>130628</xdr:rowOff>
    </xdr:to>
    <xdr:cxnSp macro="">
      <xdr:nvCxnSpPr>
        <xdr:cNvPr id="174" name="直線コネクタ 173">
          <a:extLst>
            <a:ext uri="{FF2B5EF4-FFF2-40B4-BE49-F238E27FC236}">
              <a16:creationId xmlns:a16="http://schemas.microsoft.com/office/drawing/2014/main" id="{EBE468F2-3D73-4675-AC98-9F6C3383282C}"/>
            </a:ext>
          </a:extLst>
        </xdr:cNvPr>
        <xdr:cNvCxnSpPr/>
      </xdr:nvCxnSpPr>
      <xdr:spPr>
        <a:xfrm flipV="1">
          <a:off x="4634865" y="9692640"/>
          <a:ext cx="0" cy="1410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56B16D8D-767B-478B-B18C-23AD78275861}"/>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a16="http://schemas.microsoft.com/office/drawing/2014/main" id="{A0200E28-15DF-422A-8911-94478A54BED3}"/>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38117</xdr:rowOff>
    </xdr:from>
    <xdr:ext cx="405111" cy="259045"/>
    <xdr:sp macro="" textlink="">
      <xdr:nvSpPr>
        <xdr:cNvPr id="177" name="【体育館・プール】&#10;有形固定資産減価償却率最大値テキスト">
          <a:extLst>
            <a:ext uri="{FF2B5EF4-FFF2-40B4-BE49-F238E27FC236}">
              <a16:creationId xmlns:a16="http://schemas.microsoft.com/office/drawing/2014/main" id="{2D2D5B24-4AB1-446F-A8BF-6330EF14822A}"/>
            </a:ext>
          </a:extLst>
        </xdr:cNvPr>
        <xdr:cNvSpPr txBox="1"/>
      </xdr:nvSpPr>
      <xdr:spPr>
        <a:xfrm>
          <a:off x="4673600" y="9467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91440</xdr:rowOff>
    </xdr:from>
    <xdr:to>
      <xdr:col>24</xdr:col>
      <xdr:colOff>152400</xdr:colOff>
      <xdr:row>56</xdr:row>
      <xdr:rowOff>91440</xdr:rowOff>
    </xdr:to>
    <xdr:cxnSp macro="">
      <xdr:nvCxnSpPr>
        <xdr:cNvPr id="178" name="直線コネクタ 177">
          <a:extLst>
            <a:ext uri="{FF2B5EF4-FFF2-40B4-BE49-F238E27FC236}">
              <a16:creationId xmlns:a16="http://schemas.microsoft.com/office/drawing/2014/main" id="{A341A6C4-BEA7-4C23-A153-ACBD5EFB461E}"/>
            </a:ext>
          </a:extLst>
        </xdr:cNvPr>
        <xdr:cNvCxnSpPr/>
      </xdr:nvCxnSpPr>
      <xdr:spPr>
        <a:xfrm>
          <a:off x="4546600" y="969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30860</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5CFE596A-A225-4F10-A14C-37E00F3AA341}"/>
            </a:ext>
          </a:extLst>
        </xdr:cNvPr>
        <xdr:cNvSpPr txBox="1"/>
      </xdr:nvSpPr>
      <xdr:spPr>
        <a:xfrm>
          <a:off x="4673600" y="103178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80" name="フローチャート: 判断 179">
          <a:extLst>
            <a:ext uri="{FF2B5EF4-FFF2-40B4-BE49-F238E27FC236}">
              <a16:creationId xmlns:a16="http://schemas.microsoft.com/office/drawing/2014/main" id="{DABF6F2A-A3B6-4707-9F94-770FD7E2A238}"/>
            </a:ext>
          </a:extLst>
        </xdr:cNvPr>
        <xdr:cNvSpPr/>
      </xdr:nvSpPr>
      <xdr:spPr>
        <a:xfrm>
          <a:off x="4584700" y="1046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81" name="フローチャート: 判断 180">
          <a:extLst>
            <a:ext uri="{FF2B5EF4-FFF2-40B4-BE49-F238E27FC236}">
              <a16:creationId xmlns:a16="http://schemas.microsoft.com/office/drawing/2014/main" id="{1BD4E784-7A48-4EBB-8CF8-4DA16B6659B4}"/>
            </a:ext>
          </a:extLst>
        </xdr:cNvPr>
        <xdr:cNvSpPr/>
      </xdr:nvSpPr>
      <xdr:spPr>
        <a:xfrm>
          <a:off x="37465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145143</xdr:rowOff>
    </xdr:from>
    <xdr:to>
      <xdr:col>15</xdr:col>
      <xdr:colOff>101600</xdr:colOff>
      <xdr:row>61</xdr:row>
      <xdr:rowOff>75293</xdr:rowOff>
    </xdr:to>
    <xdr:sp macro="" textlink="">
      <xdr:nvSpPr>
        <xdr:cNvPr id="182" name="フローチャート: 判断 181">
          <a:extLst>
            <a:ext uri="{FF2B5EF4-FFF2-40B4-BE49-F238E27FC236}">
              <a16:creationId xmlns:a16="http://schemas.microsoft.com/office/drawing/2014/main" id="{3E602179-EBD3-46DF-8946-74F14C53B994}"/>
            </a:ext>
          </a:extLst>
        </xdr:cNvPr>
        <xdr:cNvSpPr/>
      </xdr:nvSpPr>
      <xdr:spPr>
        <a:xfrm>
          <a:off x="2857500" y="1043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138612</xdr:rowOff>
    </xdr:from>
    <xdr:to>
      <xdr:col>10</xdr:col>
      <xdr:colOff>165100</xdr:colOff>
      <xdr:row>61</xdr:row>
      <xdr:rowOff>68762</xdr:rowOff>
    </xdr:to>
    <xdr:sp macro="" textlink="">
      <xdr:nvSpPr>
        <xdr:cNvPr id="183" name="フローチャート: 判断 182">
          <a:extLst>
            <a:ext uri="{FF2B5EF4-FFF2-40B4-BE49-F238E27FC236}">
              <a16:creationId xmlns:a16="http://schemas.microsoft.com/office/drawing/2014/main" id="{A7116147-2E1F-4CAD-ACB3-DE07931791E5}"/>
            </a:ext>
          </a:extLst>
        </xdr:cNvPr>
        <xdr:cNvSpPr/>
      </xdr:nvSpPr>
      <xdr:spPr>
        <a:xfrm>
          <a:off x="1968500" y="1042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127181</xdr:rowOff>
    </xdr:from>
    <xdr:to>
      <xdr:col>6</xdr:col>
      <xdr:colOff>38100</xdr:colOff>
      <xdr:row>61</xdr:row>
      <xdr:rowOff>57331</xdr:rowOff>
    </xdr:to>
    <xdr:sp macro="" textlink="">
      <xdr:nvSpPr>
        <xdr:cNvPr id="184" name="フローチャート: 判断 183">
          <a:extLst>
            <a:ext uri="{FF2B5EF4-FFF2-40B4-BE49-F238E27FC236}">
              <a16:creationId xmlns:a16="http://schemas.microsoft.com/office/drawing/2014/main" id="{5E6C32C4-1019-428B-B2C2-470435F70060}"/>
            </a:ext>
          </a:extLst>
        </xdr:cNvPr>
        <xdr:cNvSpPr/>
      </xdr:nvSpPr>
      <xdr:spPr>
        <a:xfrm>
          <a:off x="1079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118F0BC-8443-455E-BEC3-5FF180948FA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7372845A-3DDE-4C4B-96E5-064577D526DB}"/>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D239FFEE-3F30-4C36-A2F2-147E43DC9AB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57811B4B-D9D0-47C2-8CF6-FE2DB7E2B83A}"/>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EC6C5C72-2D92-4883-B1AA-8B7798DB649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146776</xdr:rowOff>
    </xdr:from>
    <xdr:to>
      <xdr:col>24</xdr:col>
      <xdr:colOff>114300</xdr:colOff>
      <xdr:row>63</xdr:row>
      <xdr:rowOff>76926</xdr:rowOff>
    </xdr:to>
    <xdr:sp macro="" textlink="">
      <xdr:nvSpPr>
        <xdr:cNvPr id="190" name="楕円 189">
          <a:extLst>
            <a:ext uri="{FF2B5EF4-FFF2-40B4-BE49-F238E27FC236}">
              <a16:creationId xmlns:a16="http://schemas.microsoft.com/office/drawing/2014/main" id="{0597AD7F-5905-4D9E-A6DE-A56E4FF33501}"/>
            </a:ext>
          </a:extLst>
        </xdr:cNvPr>
        <xdr:cNvSpPr/>
      </xdr:nvSpPr>
      <xdr:spPr>
        <a:xfrm>
          <a:off x="4584700" y="1077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125203</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C001A184-FDB8-4B62-AD2B-1CAB52171C25}"/>
            </a:ext>
          </a:extLst>
        </xdr:cNvPr>
        <xdr:cNvSpPr txBox="1"/>
      </xdr:nvSpPr>
      <xdr:spPr>
        <a:xfrm>
          <a:off x="4673600" y="1075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138612</xdr:rowOff>
    </xdr:from>
    <xdr:to>
      <xdr:col>20</xdr:col>
      <xdr:colOff>38100</xdr:colOff>
      <xdr:row>63</xdr:row>
      <xdr:rowOff>68762</xdr:rowOff>
    </xdr:to>
    <xdr:sp macro="" textlink="">
      <xdr:nvSpPr>
        <xdr:cNvPr id="192" name="楕円 191">
          <a:extLst>
            <a:ext uri="{FF2B5EF4-FFF2-40B4-BE49-F238E27FC236}">
              <a16:creationId xmlns:a16="http://schemas.microsoft.com/office/drawing/2014/main" id="{223F0C8C-CC09-4248-943D-31A37672ADB0}"/>
            </a:ext>
          </a:extLst>
        </xdr:cNvPr>
        <xdr:cNvSpPr/>
      </xdr:nvSpPr>
      <xdr:spPr>
        <a:xfrm>
          <a:off x="3746500" y="1076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17962</xdr:rowOff>
    </xdr:from>
    <xdr:to>
      <xdr:col>24</xdr:col>
      <xdr:colOff>63500</xdr:colOff>
      <xdr:row>63</xdr:row>
      <xdr:rowOff>26126</xdr:rowOff>
    </xdr:to>
    <xdr:cxnSp macro="">
      <xdr:nvCxnSpPr>
        <xdr:cNvPr id="193" name="直線コネクタ 192">
          <a:extLst>
            <a:ext uri="{FF2B5EF4-FFF2-40B4-BE49-F238E27FC236}">
              <a16:creationId xmlns:a16="http://schemas.microsoft.com/office/drawing/2014/main" id="{A45FE060-FD50-4463-B9D4-8616B99BCD85}"/>
            </a:ext>
          </a:extLst>
        </xdr:cNvPr>
        <xdr:cNvCxnSpPr/>
      </xdr:nvCxnSpPr>
      <xdr:spPr>
        <a:xfrm>
          <a:off x="3797300" y="10819312"/>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63500</xdr:rowOff>
    </xdr:from>
    <xdr:to>
      <xdr:col>15</xdr:col>
      <xdr:colOff>101600</xdr:colOff>
      <xdr:row>62</xdr:row>
      <xdr:rowOff>165100</xdr:rowOff>
    </xdr:to>
    <xdr:sp macro="" textlink="">
      <xdr:nvSpPr>
        <xdr:cNvPr id="194" name="楕円 193">
          <a:extLst>
            <a:ext uri="{FF2B5EF4-FFF2-40B4-BE49-F238E27FC236}">
              <a16:creationId xmlns:a16="http://schemas.microsoft.com/office/drawing/2014/main" id="{19F29848-1F2D-4AA7-B788-A6DAE52E8131}"/>
            </a:ext>
          </a:extLst>
        </xdr:cNvPr>
        <xdr:cNvSpPr/>
      </xdr:nvSpPr>
      <xdr:spPr>
        <a:xfrm>
          <a:off x="2857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114300</xdr:rowOff>
    </xdr:from>
    <xdr:to>
      <xdr:col>19</xdr:col>
      <xdr:colOff>177800</xdr:colOff>
      <xdr:row>63</xdr:row>
      <xdr:rowOff>17962</xdr:rowOff>
    </xdr:to>
    <xdr:cxnSp macro="">
      <xdr:nvCxnSpPr>
        <xdr:cNvPr id="195" name="直線コネクタ 194">
          <a:extLst>
            <a:ext uri="{FF2B5EF4-FFF2-40B4-BE49-F238E27FC236}">
              <a16:creationId xmlns:a16="http://schemas.microsoft.com/office/drawing/2014/main" id="{F50DA9D9-90B7-4AD0-881B-F8E2F928072F}"/>
            </a:ext>
          </a:extLst>
        </xdr:cNvPr>
        <xdr:cNvCxnSpPr/>
      </xdr:nvCxnSpPr>
      <xdr:spPr>
        <a:xfrm>
          <a:off x="2908300" y="10744200"/>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27577</xdr:rowOff>
    </xdr:from>
    <xdr:to>
      <xdr:col>10</xdr:col>
      <xdr:colOff>165100</xdr:colOff>
      <xdr:row>62</xdr:row>
      <xdr:rowOff>129177</xdr:rowOff>
    </xdr:to>
    <xdr:sp macro="" textlink="">
      <xdr:nvSpPr>
        <xdr:cNvPr id="196" name="楕円 195">
          <a:extLst>
            <a:ext uri="{FF2B5EF4-FFF2-40B4-BE49-F238E27FC236}">
              <a16:creationId xmlns:a16="http://schemas.microsoft.com/office/drawing/2014/main" id="{B766A6B1-F9CB-45FE-ADD5-F9060D401421}"/>
            </a:ext>
          </a:extLst>
        </xdr:cNvPr>
        <xdr:cNvSpPr/>
      </xdr:nvSpPr>
      <xdr:spPr>
        <a:xfrm>
          <a:off x="1968500" y="1065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78377</xdr:rowOff>
    </xdr:from>
    <xdr:to>
      <xdr:col>15</xdr:col>
      <xdr:colOff>50800</xdr:colOff>
      <xdr:row>62</xdr:row>
      <xdr:rowOff>114300</xdr:rowOff>
    </xdr:to>
    <xdr:cxnSp macro="">
      <xdr:nvCxnSpPr>
        <xdr:cNvPr id="197" name="直線コネクタ 196">
          <a:extLst>
            <a:ext uri="{FF2B5EF4-FFF2-40B4-BE49-F238E27FC236}">
              <a16:creationId xmlns:a16="http://schemas.microsoft.com/office/drawing/2014/main" id="{365E0FFB-F985-418E-8523-277E3D7A2B44}"/>
            </a:ext>
          </a:extLst>
        </xdr:cNvPr>
        <xdr:cNvCxnSpPr/>
      </xdr:nvCxnSpPr>
      <xdr:spPr>
        <a:xfrm>
          <a:off x="2019300" y="1070827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148409</xdr:rowOff>
    </xdr:from>
    <xdr:to>
      <xdr:col>6</xdr:col>
      <xdr:colOff>38100</xdr:colOff>
      <xdr:row>62</xdr:row>
      <xdr:rowOff>78559</xdr:rowOff>
    </xdr:to>
    <xdr:sp macro="" textlink="">
      <xdr:nvSpPr>
        <xdr:cNvPr id="198" name="楕円 197">
          <a:extLst>
            <a:ext uri="{FF2B5EF4-FFF2-40B4-BE49-F238E27FC236}">
              <a16:creationId xmlns:a16="http://schemas.microsoft.com/office/drawing/2014/main" id="{A03295B2-B380-4EBE-AD29-9845B2081394}"/>
            </a:ext>
          </a:extLst>
        </xdr:cNvPr>
        <xdr:cNvSpPr/>
      </xdr:nvSpPr>
      <xdr:spPr>
        <a:xfrm>
          <a:off x="1079500" y="1060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27759</xdr:rowOff>
    </xdr:from>
    <xdr:to>
      <xdr:col>10</xdr:col>
      <xdr:colOff>114300</xdr:colOff>
      <xdr:row>62</xdr:row>
      <xdr:rowOff>78377</xdr:rowOff>
    </xdr:to>
    <xdr:cxnSp macro="">
      <xdr:nvCxnSpPr>
        <xdr:cNvPr id="199" name="直線コネクタ 198">
          <a:extLst>
            <a:ext uri="{FF2B5EF4-FFF2-40B4-BE49-F238E27FC236}">
              <a16:creationId xmlns:a16="http://schemas.microsoft.com/office/drawing/2014/main" id="{B587C3E4-4E06-4377-851E-D96C74CDC897}"/>
            </a:ext>
          </a:extLst>
        </xdr:cNvPr>
        <xdr:cNvCxnSpPr/>
      </xdr:nvCxnSpPr>
      <xdr:spPr>
        <a:xfrm>
          <a:off x="1130300" y="10657659"/>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109781</xdr:rowOff>
    </xdr:from>
    <xdr:ext cx="405111" cy="259045"/>
    <xdr:sp macro="" textlink="">
      <xdr:nvSpPr>
        <xdr:cNvPr id="200" name="n_1aveValue【体育館・プール】&#10;有形固定資産減価償却率">
          <a:extLst>
            <a:ext uri="{FF2B5EF4-FFF2-40B4-BE49-F238E27FC236}">
              <a16:creationId xmlns:a16="http://schemas.microsoft.com/office/drawing/2014/main" id="{D1C847C4-5E0C-4EA1-9785-FAB09028F29C}"/>
            </a:ext>
          </a:extLst>
        </xdr:cNvPr>
        <xdr:cNvSpPr txBox="1"/>
      </xdr:nvSpPr>
      <xdr:spPr>
        <a:xfrm>
          <a:off x="3582044" y="10225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91820</xdr:rowOff>
    </xdr:from>
    <xdr:ext cx="405111" cy="259045"/>
    <xdr:sp macro="" textlink="">
      <xdr:nvSpPr>
        <xdr:cNvPr id="201" name="n_2aveValue【体育館・プール】&#10;有形固定資産減価償却率">
          <a:extLst>
            <a:ext uri="{FF2B5EF4-FFF2-40B4-BE49-F238E27FC236}">
              <a16:creationId xmlns:a16="http://schemas.microsoft.com/office/drawing/2014/main" id="{C96C5C13-344F-4AC7-915B-C3C74F5B970B}"/>
            </a:ext>
          </a:extLst>
        </xdr:cNvPr>
        <xdr:cNvSpPr txBox="1"/>
      </xdr:nvSpPr>
      <xdr:spPr>
        <a:xfrm>
          <a:off x="2705744" y="10207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85289</xdr:rowOff>
    </xdr:from>
    <xdr:ext cx="405111" cy="259045"/>
    <xdr:sp macro="" textlink="">
      <xdr:nvSpPr>
        <xdr:cNvPr id="202" name="n_3aveValue【体育館・プール】&#10;有形固定資産減価償却率">
          <a:extLst>
            <a:ext uri="{FF2B5EF4-FFF2-40B4-BE49-F238E27FC236}">
              <a16:creationId xmlns:a16="http://schemas.microsoft.com/office/drawing/2014/main" id="{E35AAF61-6131-46EA-904D-D8E42CFE111D}"/>
            </a:ext>
          </a:extLst>
        </xdr:cNvPr>
        <xdr:cNvSpPr txBox="1"/>
      </xdr:nvSpPr>
      <xdr:spPr>
        <a:xfrm>
          <a:off x="1816744" y="10200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73858</xdr:rowOff>
    </xdr:from>
    <xdr:ext cx="405111" cy="259045"/>
    <xdr:sp macro="" textlink="">
      <xdr:nvSpPr>
        <xdr:cNvPr id="203" name="n_4aveValue【体育館・プール】&#10;有形固定資産減価償却率">
          <a:extLst>
            <a:ext uri="{FF2B5EF4-FFF2-40B4-BE49-F238E27FC236}">
              <a16:creationId xmlns:a16="http://schemas.microsoft.com/office/drawing/2014/main" id="{63C00372-ADCC-45EF-9ABB-953466A65885}"/>
            </a:ext>
          </a:extLst>
        </xdr:cNvPr>
        <xdr:cNvSpPr txBox="1"/>
      </xdr:nvSpPr>
      <xdr:spPr>
        <a:xfrm>
          <a:off x="9277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59889</xdr:rowOff>
    </xdr:from>
    <xdr:ext cx="405111" cy="259045"/>
    <xdr:sp macro="" textlink="">
      <xdr:nvSpPr>
        <xdr:cNvPr id="204" name="n_1mainValue【体育館・プール】&#10;有形固定資産減価償却率">
          <a:extLst>
            <a:ext uri="{FF2B5EF4-FFF2-40B4-BE49-F238E27FC236}">
              <a16:creationId xmlns:a16="http://schemas.microsoft.com/office/drawing/2014/main" id="{28C9068E-FC8F-4ED2-849E-E50392681289}"/>
            </a:ext>
          </a:extLst>
        </xdr:cNvPr>
        <xdr:cNvSpPr txBox="1"/>
      </xdr:nvSpPr>
      <xdr:spPr>
        <a:xfrm>
          <a:off x="3582044" y="10861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156227</xdr:rowOff>
    </xdr:from>
    <xdr:ext cx="405111" cy="259045"/>
    <xdr:sp macro="" textlink="">
      <xdr:nvSpPr>
        <xdr:cNvPr id="205" name="n_2mainValue【体育館・プール】&#10;有形固定資産減価償却率">
          <a:extLst>
            <a:ext uri="{FF2B5EF4-FFF2-40B4-BE49-F238E27FC236}">
              <a16:creationId xmlns:a16="http://schemas.microsoft.com/office/drawing/2014/main" id="{F5383537-7EBF-430A-90B4-F9A0B89206A1}"/>
            </a:ext>
          </a:extLst>
        </xdr:cNvPr>
        <xdr:cNvSpPr txBox="1"/>
      </xdr:nvSpPr>
      <xdr:spPr>
        <a:xfrm>
          <a:off x="2705744"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120304</xdr:rowOff>
    </xdr:from>
    <xdr:ext cx="405111" cy="259045"/>
    <xdr:sp macro="" textlink="">
      <xdr:nvSpPr>
        <xdr:cNvPr id="206" name="n_3mainValue【体育館・プール】&#10;有形固定資産減価償却率">
          <a:extLst>
            <a:ext uri="{FF2B5EF4-FFF2-40B4-BE49-F238E27FC236}">
              <a16:creationId xmlns:a16="http://schemas.microsoft.com/office/drawing/2014/main" id="{A8F7C9DF-4C35-47FB-AC59-E873C05F17FD}"/>
            </a:ext>
          </a:extLst>
        </xdr:cNvPr>
        <xdr:cNvSpPr txBox="1"/>
      </xdr:nvSpPr>
      <xdr:spPr>
        <a:xfrm>
          <a:off x="1816744" y="10750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69686</xdr:rowOff>
    </xdr:from>
    <xdr:ext cx="405111" cy="259045"/>
    <xdr:sp macro="" textlink="">
      <xdr:nvSpPr>
        <xdr:cNvPr id="207" name="n_4mainValue【体育館・プール】&#10;有形固定資産減価償却率">
          <a:extLst>
            <a:ext uri="{FF2B5EF4-FFF2-40B4-BE49-F238E27FC236}">
              <a16:creationId xmlns:a16="http://schemas.microsoft.com/office/drawing/2014/main" id="{21ADC8F9-AC51-4E7A-95E0-92236375CA89}"/>
            </a:ext>
          </a:extLst>
        </xdr:cNvPr>
        <xdr:cNvSpPr txBox="1"/>
      </xdr:nvSpPr>
      <xdr:spPr>
        <a:xfrm>
          <a:off x="927744" y="10699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9D12E8D3-6C3A-4D3B-BB30-9AF02671B259}"/>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265E36F0-DDC8-4C07-9BAF-EE28D66D320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B606CDF6-BBF9-450A-854C-E1E40DA389E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592BD984-CBE0-4874-B457-7C38332E9EA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703B1F2F-E67C-4765-9EE8-1113E205B58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38585B50-A31B-4E66-947F-BED1219E6DC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8A6A9107-5905-429F-ADC4-42C306840448}"/>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E24BDAEA-92DF-41F4-93BD-4C5ADCEFA2C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98E5E07F-9AC2-4DB1-B5B8-1DBC8D90A4E4}"/>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756E85A9-8AE7-4466-B199-840CE2B0E0B4}"/>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EAA3C685-7B80-426C-861F-31D7CC931863}"/>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D3416E4F-14E9-433F-9B48-1F7CCADBA22D}"/>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366E0EB4-E56B-4832-87D0-56718DB28545}"/>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93EC3311-006F-4297-A5EA-45BCE208D883}"/>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AAF8C495-B016-4BC9-9CB0-C0105361BF98}"/>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2A7C02FA-4ACE-4FC8-B36B-F667D08A107B}"/>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95E01463-A8F1-41D6-A7F8-FCDAD2AC91E2}"/>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63478291-BAA8-4615-853B-82AA972BD671}"/>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D57D1343-DF37-45DC-95F6-213DFC56B6C1}"/>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36C24528-5BA3-4537-A713-572A53258D71}"/>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D72E7655-9A2E-4149-A7FD-2A4E3FFAB17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C8F3F4E8-0547-4B18-AD96-142788BABF6A}"/>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33F8CCD4-81DF-409A-930C-22604D89794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126111</xdr:rowOff>
    </xdr:from>
    <xdr:to>
      <xdr:col>54</xdr:col>
      <xdr:colOff>189865</xdr:colOff>
      <xdr:row>64</xdr:row>
      <xdr:rowOff>75819</xdr:rowOff>
    </xdr:to>
    <xdr:cxnSp macro="">
      <xdr:nvCxnSpPr>
        <xdr:cNvPr id="231" name="直線コネクタ 230">
          <a:extLst>
            <a:ext uri="{FF2B5EF4-FFF2-40B4-BE49-F238E27FC236}">
              <a16:creationId xmlns:a16="http://schemas.microsoft.com/office/drawing/2014/main" id="{56826F72-0DA7-4FD3-A615-31D57FE450DB}"/>
            </a:ext>
          </a:extLst>
        </xdr:cNvPr>
        <xdr:cNvCxnSpPr/>
      </xdr:nvCxnSpPr>
      <xdr:spPr>
        <a:xfrm flipV="1">
          <a:off x="10476865" y="9727311"/>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32" name="【体育館・プール】&#10;一人当たり面積最小値テキスト">
          <a:extLst>
            <a:ext uri="{FF2B5EF4-FFF2-40B4-BE49-F238E27FC236}">
              <a16:creationId xmlns:a16="http://schemas.microsoft.com/office/drawing/2014/main" id="{0B35003D-F814-4EE1-A478-FD4F5EE7FE0E}"/>
            </a:ext>
          </a:extLst>
        </xdr:cNvPr>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3" name="直線コネクタ 232">
          <a:extLst>
            <a:ext uri="{FF2B5EF4-FFF2-40B4-BE49-F238E27FC236}">
              <a16:creationId xmlns:a16="http://schemas.microsoft.com/office/drawing/2014/main" id="{8A374E40-6BCF-4AB1-A01E-9E8DB450986E}"/>
            </a:ext>
          </a:extLst>
        </xdr:cNvPr>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72788</xdr:rowOff>
    </xdr:from>
    <xdr:ext cx="469744" cy="259045"/>
    <xdr:sp macro="" textlink="">
      <xdr:nvSpPr>
        <xdr:cNvPr id="234" name="【体育館・プール】&#10;一人当たり面積最大値テキスト">
          <a:extLst>
            <a:ext uri="{FF2B5EF4-FFF2-40B4-BE49-F238E27FC236}">
              <a16:creationId xmlns:a16="http://schemas.microsoft.com/office/drawing/2014/main" id="{D78A381D-F641-400B-BE9F-E0718CECBB8B}"/>
            </a:ext>
          </a:extLst>
        </xdr:cNvPr>
        <xdr:cNvSpPr txBox="1"/>
      </xdr:nvSpPr>
      <xdr:spPr>
        <a:xfrm>
          <a:off x="10515600" y="9502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126111</xdr:rowOff>
    </xdr:from>
    <xdr:to>
      <xdr:col>55</xdr:col>
      <xdr:colOff>88900</xdr:colOff>
      <xdr:row>56</xdr:row>
      <xdr:rowOff>126111</xdr:rowOff>
    </xdr:to>
    <xdr:cxnSp macro="">
      <xdr:nvCxnSpPr>
        <xdr:cNvPr id="235" name="直線コネクタ 234">
          <a:extLst>
            <a:ext uri="{FF2B5EF4-FFF2-40B4-BE49-F238E27FC236}">
              <a16:creationId xmlns:a16="http://schemas.microsoft.com/office/drawing/2014/main" id="{B0B855FC-8562-4988-886F-BF6D4A9FB366}"/>
            </a:ext>
          </a:extLst>
        </xdr:cNvPr>
        <xdr:cNvCxnSpPr/>
      </xdr:nvCxnSpPr>
      <xdr:spPr>
        <a:xfrm>
          <a:off x="10388600" y="972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20210</xdr:rowOff>
    </xdr:from>
    <xdr:ext cx="469744" cy="259045"/>
    <xdr:sp macro="" textlink="">
      <xdr:nvSpPr>
        <xdr:cNvPr id="236" name="【体育館・プール】&#10;一人当たり面積平均値テキスト">
          <a:extLst>
            <a:ext uri="{FF2B5EF4-FFF2-40B4-BE49-F238E27FC236}">
              <a16:creationId xmlns:a16="http://schemas.microsoft.com/office/drawing/2014/main" id="{E57AA075-7947-4433-9B17-518E8B4443C7}"/>
            </a:ext>
          </a:extLst>
        </xdr:cNvPr>
        <xdr:cNvSpPr txBox="1"/>
      </xdr:nvSpPr>
      <xdr:spPr>
        <a:xfrm>
          <a:off x="10515600" y="108215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41783</xdr:rowOff>
    </xdr:from>
    <xdr:to>
      <xdr:col>55</xdr:col>
      <xdr:colOff>50800</xdr:colOff>
      <xdr:row>63</xdr:row>
      <xdr:rowOff>143383</xdr:rowOff>
    </xdr:to>
    <xdr:sp macro="" textlink="">
      <xdr:nvSpPr>
        <xdr:cNvPr id="237" name="フローチャート: 判断 236">
          <a:extLst>
            <a:ext uri="{FF2B5EF4-FFF2-40B4-BE49-F238E27FC236}">
              <a16:creationId xmlns:a16="http://schemas.microsoft.com/office/drawing/2014/main" id="{C44FCB06-2C20-4559-9869-8506E8DDF533}"/>
            </a:ext>
          </a:extLst>
        </xdr:cNvPr>
        <xdr:cNvSpPr/>
      </xdr:nvSpPr>
      <xdr:spPr>
        <a:xfrm>
          <a:off x="10426700" y="10843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52832</xdr:rowOff>
    </xdr:from>
    <xdr:to>
      <xdr:col>50</xdr:col>
      <xdr:colOff>165100</xdr:colOff>
      <xdr:row>63</xdr:row>
      <xdr:rowOff>154432</xdr:rowOff>
    </xdr:to>
    <xdr:sp macro="" textlink="">
      <xdr:nvSpPr>
        <xdr:cNvPr id="238" name="フローチャート: 判断 237">
          <a:extLst>
            <a:ext uri="{FF2B5EF4-FFF2-40B4-BE49-F238E27FC236}">
              <a16:creationId xmlns:a16="http://schemas.microsoft.com/office/drawing/2014/main" id="{132312CA-0CEA-4042-A872-A6B837ACB42F}"/>
            </a:ext>
          </a:extLst>
        </xdr:cNvPr>
        <xdr:cNvSpPr/>
      </xdr:nvSpPr>
      <xdr:spPr>
        <a:xfrm>
          <a:off x="9588500" y="10854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65024</xdr:rowOff>
    </xdr:from>
    <xdr:to>
      <xdr:col>46</xdr:col>
      <xdr:colOff>38100</xdr:colOff>
      <xdr:row>63</xdr:row>
      <xdr:rowOff>166624</xdr:rowOff>
    </xdr:to>
    <xdr:sp macro="" textlink="">
      <xdr:nvSpPr>
        <xdr:cNvPr id="239" name="フローチャート: 判断 238">
          <a:extLst>
            <a:ext uri="{FF2B5EF4-FFF2-40B4-BE49-F238E27FC236}">
              <a16:creationId xmlns:a16="http://schemas.microsoft.com/office/drawing/2014/main" id="{742FFFFF-558E-40C2-8FA2-33CEBC72FC82}"/>
            </a:ext>
          </a:extLst>
        </xdr:cNvPr>
        <xdr:cNvSpPr/>
      </xdr:nvSpPr>
      <xdr:spPr>
        <a:xfrm>
          <a:off x="8699500" y="1086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68834</xdr:rowOff>
    </xdr:from>
    <xdr:to>
      <xdr:col>41</xdr:col>
      <xdr:colOff>101600</xdr:colOff>
      <xdr:row>63</xdr:row>
      <xdr:rowOff>170434</xdr:rowOff>
    </xdr:to>
    <xdr:sp macro="" textlink="">
      <xdr:nvSpPr>
        <xdr:cNvPr id="240" name="フローチャート: 判断 239">
          <a:extLst>
            <a:ext uri="{FF2B5EF4-FFF2-40B4-BE49-F238E27FC236}">
              <a16:creationId xmlns:a16="http://schemas.microsoft.com/office/drawing/2014/main" id="{4664576D-689D-4BA9-ACF1-4FC764698312}"/>
            </a:ext>
          </a:extLst>
        </xdr:cNvPr>
        <xdr:cNvSpPr/>
      </xdr:nvSpPr>
      <xdr:spPr>
        <a:xfrm>
          <a:off x="7810500" y="1087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73025</xdr:rowOff>
    </xdr:from>
    <xdr:to>
      <xdr:col>36</xdr:col>
      <xdr:colOff>165100</xdr:colOff>
      <xdr:row>64</xdr:row>
      <xdr:rowOff>3175</xdr:rowOff>
    </xdr:to>
    <xdr:sp macro="" textlink="">
      <xdr:nvSpPr>
        <xdr:cNvPr id="241" name="フローチャート: 判断 240">
          <a:extLst>
            <a:ext uri="{FF2B5EF4-FFF2-40B4-BE49-F238E27FC236}">
              <a16:creationId xmlns:a16="http://schemas.microsoft.com/office/drawing/2014/main" id="{914ABA1B-F49D-4A83-9CD3-1BA9C69BB968}"/>
            </a:ext>
          </a:extLst>
        </xdr:cNvPr>
        <xdr:cNvSpPr/>
      </xdr:nvSpPr>
      <xdr:spPr>
        <a:xfrm>
          <a:off x="6921500" y="1087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BBEB8C3C-5EEC-490C-A19B-66A61DD9A3F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415737A-BB86-48FF-9FF1-96C9E9F3BBE9}"/>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BA6EB263-233B-4F3B-A4B0-F449256A96E7}"/>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C6EF97FD-BF6E-42AF-9D0C-7691CB2E286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59691D78-BDE3-4BA4-AC94-D91F88BE155D}"/>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90551</xdr:rowOff>
    </xdr:from>
    <xdr:to>
      <xdr:col>55</xdr:col>
      <xdr:colOff>50800</xdr:colOff>
      <xdr:row>63</xdr:row>
      <xdr:rowOff>20701</xdr:rowOff>
    </xdr:to>
    <xdr:sp macro="" textlink="">
      <xdr:nvSpPr>
        <xdr:cNvPr id="247" name="楕円 246">
          <a:extLst>
            <a:ext uri="{FF2B5EF4-FFF2-40B4-BE49-F238E27FC236}">
              <a16:creationId xmlns:a16="http://schemas.microsoft.com/office/drawing/2014/main" id="{878364CB-C6CE-4813-9544-2101210B011F}"/>
            </a:ext>
          </a:extLst>
        </xdr:cNvPr>
        <xdr:cNvSpPr/>
      </xdr:nvSpPr>
      <xdr:spPr>
        <a:xfrm>
          <a:off x="10426700" y="1072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113428</xdr:rowOff>
    </xdr:from>
    <xdr:ext cx="469744" cy="259045"/>
    <xdr:sp macro="" textlink="">
      <xdr:nvSpPr>
        <xdr:cNvPr id="248" name="【体育館・プール】&#10;一人当たり面積該当値テキスト">
          <a:extLst>
            <a:ext uri="{FF2B5EF4-FFF2-40B4-BE49-F238E27FC236}">
              <a16:creationId xmlns:a16="http://schemas.microsoft.com/office/drawing/2014/main" id="{01024302-5C9E-49F2-A79F-7C2BC8DE4FDD}"/>
            </a:ext>
          </a:extLst>
        </xdr:cNvPr>
        <xdr:cNvSpPr txBox="1"/>
      </xdr:nvSpPr>
      <xdr:spPr>
        <a:xfrm>
          <a:off x="10515600" y="10571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94742</xdr:rowOff>
    </xdr:from>
    <xdr:to>
      <xdr:col>50</xdr:col>
      <xdr:colOff>165100</xdr:colOff>
      <xdr:row>63</xdr:row>
      <xdr:rowOff>24892</xdr:rowOff>
    </xdr:to>
    <xdr:sp macro="" textlink="">
      <xdr:nvSpPr>
        <xdr:cNvPr id="249" name="楕円 248">
          <a:extLst>
            <a:ext uri="{FF2B5EF4-FFF2-40B4-BE49-F238E27FC236}">
              <a16:creationId xmlns:a16="http://schemas.microsoft.com/office/drawing/2014/main" id="{2D8F24DB-2DBC-42FA-89EE-287FD42FA3F8}"/>
            </a:ext>
          </a:extLst>
        </xdr:cNvPr>
        <xdr:cNvSpPr/>
      </xdr:nvSpPr>
      <xdr:spPr>
        <a:xfrm>
          <a:off x="9588500" y="1072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141351</xdr:rowOff>
    </xdr:from>
    <xdr:to>
      <xdr:col>55</xdr:col>
      <xdr:colOff>0</xdr:colOff>
      <xdr:row>62</xdr:row>
      <xdr:rowOff>145542</xdr:rowOff>
    </xdr:to>
    <xdr:cxnSp macro="">
      <xdr:nvCxnSpPr>
        <xdr:cNvPr id="250" name="直線コネクタ 249">
          <a:extLst>
            <a:ext uri="{FF2B5EF4-FFF2-40B4-BE49-F238E27FC236}">
              <a16:creationId xmlns:a16="http://schemas.microsoft.com/office/drawing/2014/main" id="{D0B8DA4D-2C62-45A1-A5FD-50265C353992}"/>
            </a:ext>
          </a:extLst>
        </xdr:cNvPr>
        <xdr:cNvCxnSpPr/>
      </xdr:nvCxnSpPr>
      <xdr:spPr>
        <a:xfrm flipV="1">
          <a:off x="9639300" y="10771251"/>
          <a:ext cx="8382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10541</xdr:rowOff>
    </xdr:from>
    <xdr:to>
      <xdr:col>46</xdr:col>
      <xdr:colOff>38100</xdr:colOff>
      <xdr:row>63</xdr:row>
      <xdr:rowOff>112141</xdr:rowOff>
    </xdr:to>
    <xdr:sp macro="" textlink="">
      <xdr:nvSpPr>
        <xdr:cNvPr id="251" name="楕円 250">
          <a:extLst>
            <a:ext uri="{FF2B5EF4-FFF2-40B4-BE49-F238E27FC236}">
              <a16:creationId xmlns:a16="http://schemas.microsoft.com/office/drawing/2014/main" id="{009EF11F-9194-4447-B9D7-24699D610A33}"/>
            </a:ext>
          </a:extLst>
        </xdr:cNvPr>
        <xdr:cNvSpPr/>
      </xdr:nvSpPr>
      <xdr:spPr>
        <a:xfrm>
          <a:off x="8699500" y="1081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145542</xdr:rowOff>
    </xdr:from>
    <xdr:to>
      <xdr:col>50</xdr:col>
      <xdr:colOff>114300</xdr:colOff>
      <xdr:row>63</xdr:row>
      <xdr:rowOff>61341</xdr:rowOff>
    </xdr:to>
    <xdr:cxnSp macro="">
      <xdr:nvCxnSpPr>
        <xdr:cNvPr id="252" name="直線コネクタ 251">
          <a:extLst>
            <a:ext uri="{FF2B5EF4-FFF2-40B4-BE49-F238E27FC236}">
              <a16:creationId xmlns:a16="http://schemas.microsoft.com/office/drawing/2014/main" id="{AB213D3B-E9FF-41A0-940B-07D238576208}"/>
            </a:ext>
          </a:extLst>
        </xdr:cNvPr>
        <xdr:cNvCxnSpPr/>
      </xdr:nvCxnSpPr>
      <xdr:spPr>
        <a:xfrm flipV="1">
          <a:off x="8750300" y="10775442"/>
          <a:ext cx="889000" cy="87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12827</xdr:rowOff>
    </xdr:from>
    <xdr:to>
      <xdr:col>41</xdr:col>
      <xdr:colOff>101600</xdr:colOff>
      <xdr:row>63</xdr:row>
      <xdr:rowOff>114427</xdr:rowOff>
    </xdr:to>
    <xdr:sp macro="" textlink="">
      <xdr:nvSpPr>
        <xdr:cNvPr id="253" name="楕円 252">
          <a:extLst>
            <a:ext uri="{FF2B5EF4-FFF2-40B4-BE49-F238E27FC236}">
              <a16:creationId xmlns:a16="http://schemas.microsoft.com/office/drawing/2014/main" id="{1FCA6E3E-31FB-4218-8AD5-02C02E032611}"/>
            </a:ext>
          </a:extLst>
        </xdr:cNvPr>
        <xdr:cNvSpPr/>
      </xdr:nvSpPr>
      <xdr:spPr>
        <a:xfrm>
          <a:off x="7810500" y="1081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61341</xdr:rowOff>
    </xdr:from>
    <xdr:to>
      <xdr:col>45</xdr:col>
      <xdr:colOff>177800</xdr:colOff>
      <xdr:row>63</xdr:row>
      <xdr:rowOff>63627</xdr:rowOff>
    </xdr:to>
    <xdr:cxnSp macro="">
      <xdr:nvCxnSpPr>
        <xdr:cNvPr id="254" name="直線コネクタ 253">
          <a:extLst>
            <a:ext uri="{FF2B5EF4-FFF2-40B4-BE49-F238E27FC236}">
              <a16:creationId xmlns:a16="http://schemas.microsoft.com/office/drawing/2014/main" id="{1B1435BB-BD20-4AC8-BAF6-4D2D938473B7}"/>
            </a:ext>
          </a:extLst>
        </xdr:cNvPr>
        <xdr:cNvCxnSpPr/>
      </xdr:nvCxnSpPr>
      <xdr:spPr>
        <a:xfrm flipV="1">
          <a:off x="7861300" y="1086269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34544</xdr:rowOff>
    </xdr:from>
    <xdr:to>
      <xdr:col>36</xdr:col>
      <xdr:colOff>165100</xdr:colOff>
      <xdr:row>63</xdr:row>
      <xdr:rowOff>136144</xdr:rowOff>
    </xdr:to>
    <xdr:sp macro="" textlink="">
      <xdr:nvSpPr>
        <xdr:cNvPr id="255" name="楕円 254">
          <a:extLst>
            <a:ext uri="{FF2B5EF4-FFF2-40B4-BE49-F238E27FC236}">
              <a16:creationId xmlns:a16="http://schemas.microsoft.com/office/drawing/2014/main" id="{5C605FC2-F8BC-4788-9635-17DB65D6B16C}"/>
            </a:ext>
          </a:extLst>
        </xdr:cNvPr>
        <xdr:cNvSpPr/>
      </xdr:nvSpPr>
      <xdr:spPr>
        <a:xfrm>
          <a:off x="6921500" y="1083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63627</xdr:rowOff>
    </xdr:from>
    <xdr:to>
      <xdr:col>41</xdr:col>
      <xdr:colOff>50800</xdr:colOff>
      <xdr:row>63</xdr:row>
      <xdr:rowOff>85344</xdr:rowOff>
    </xdr:to>
    <xdr:cxnSp macro="">
      <xdr:nvCxnSpPr>
        <xdr:cNvPr id="256" name="直線コネクタ 255">
          <a:extLst>
            <a:ext uri="{FF2B5EF4-FFF2-40B4-BE49-F238E27FC236}">
              <a16:creationId xmlns:a16="http://schemas.microsoft.com/office/drawing/2014/main" id="{AC164AB6-ED40-4CA5-A512-E20A4F531496}"/>
            </a:ext>
          </a:extLst>
        </xdr:cNvPr>
        <xdr:cNvCxnSpPr/>
      </xdr:nvCxnSpPr>
      <xdr:spPr>
        <a:xfrm flipV="1">
          <a:off x="6972300" y="10864977"/>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145559</xdr:rowOff>
    </xdr:from>
    <xdr:ext cx="469744" cy="259045"/>
    <xdr:sp macro="" textlink="">
      <xdr:nvSpPr>
        <xdr:cNvPr id="257" name="n_1aveValue【体育館・プール】&#10;一人当たり面積">
          <a:extLst>
            <a:ext uri="{FF2B5EF4-FFF2-40B4-BE49-F238E27FC236}">
              <a16:creationId xmlns:a16="http://schemas.microsoft.com/office/drawing/2014/main" id="{7FE2391B-33B4-413A-9270-31CCA4785E5B}"/>
            </a:ext>
          </a:extLst>
        </xdr:cNvPr>
        <xdr:cNvSpPr txBox="1"/>
      </xdr:nvSpPr>
      <xdr:spPr>
        <a:xfrm>
          <a:off x="9391727" y="1094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157751</xdr:rowOff>
    </xdr:from>
    <xdr:ext cx="469744" cy="259045"/>
    <xdr:sp macro="" textlink="">
      <xdr:nvSpPr>
        <xdr:cNvPr id="258" name="n_2aveValue【体育館・プール】&#10;一人当たり面積">
          <a:extLst>
            <a:ext uri="{FF2B5EF4-FFF2-40B4-BE49-F238E27FC236}">
              <a16:creationId xmlns:a16="http://schemas.microsoft.com/office/drawing/2014/main" id="{3B8DE68D-634A-4040-B402-55C1209EAC3F}"/>
            </a:ext>
          </a:extLst>
        </xdr:cNvPr>
        <xdr:cNvSpPr txBox="1"/>
      </xdr:nvSpPr>
      <xdr:spPr>
        <a:xfrm>
          <a:off x="8515427" y="1095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161561</xdr:rowOff>
    </xdr:from>
    <xdr:ext cx="469744" cy="259045"/>
    <xdr:sp macro="" textlink="">
      <xdr:nvSpPr>
        <xdr:cNvPr id="259" name="n_3aveValue【体育館・プール】&#10;一人当たり面積">
          <a:extLst>
            <a:ext uri="{FF2B5EF4-FFF2-40B4-BE49-F238E27FC236}">
              <a16:creationId xmlns:a16="http://schemas.microsoft.com/office/drawing/2014/main" id="{6693CE73-F51A-429F-9048-21D0786F92B2}"/>
            </a:ext>
          </a:extLst>
        </xdr:cNvPr>
        <xdr:cNvSpPr txBox="1"/>
      </xdr:nvSpPr>
      <xdr:spPr>
        <a:xfrm>
          <a:off x="7626427"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165752</xdr:rowOff>
    </xdr:from>
    <xdr:ext cx="469744" cy="259045"/>
    <xdr:sp macro="" textlink="">
      <xdr:nvSpPr>
        <xdr:cNvPr id="260" name="n_4aveValue【体育館・プール】&#10;一人当たり面積">
          <a:extLst>
            <a:ext uri="{FF2B5EF4-FFF2-40B4-BE49-F238E27FC236}">
              <a16:creationId xmlns:a16="http://schemas.microsoft.com/office/drawing/2014/main" id="{8299A743-0673-4B65-BD08-2CDD81EC5EAA}"/>
            </a:ext>
          </a:extLst>
        </xdr:cNvPr>
        <xdr:cNvSpPr txBox="1"/>
      </xdr:nvSpPr>
      <xdr:spPr>
        <a:xfrm>
          <a:off x="6737427" y="10967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41419</xdr:rowOff>
    </xdr:from>
    <xdr:ext cx="469744" cy="259045"/>
    <xdr:sp macro="" textlink="">
      <xdr:nvSpPr>
        <xdr:cNvPr id="261" name="n_1mainValue【体育館・プール】&#10;一人当たり面積">
          <a:extLst>
            <a:ext uri="{FF2B5EF4-FFF2-40B4-BE49-F238E27FC236}">
              <a16:creationId xmlns:a16="http://schemas.microsoft.com/office/drawing/2014/main" id="{4C941C35-2166-4F9D-9C50-A769FC93AD9E}"/>
            </a:ext>
          </a:extLst>
        </xdr:cNvPr>
        <xdr:cNvSpPr txBox="1"/>
      </xdr:nvSpPr>
      <xdr:spPr>
        <a:xfrm>
          <a:off x="9391727" y="10499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128668</xdr:rowOff>
    </xdr:from>
    <xdr:ext cx="469744" cy="259045"/>
    <xdr:sp macro="" textlink="">
      <xdr:nvSpPr>
        <xdr:cNvPr id="262" name="n_2mainValue【体育館・プール】&#10;一人当たり面積">
          <a:extLst>
            <a:ext uri="{FF2B5EF4-FFF2-40B4-BE49-F238E27FC236}">
              <a16:creationId xmlns:a16="http://schemas.microsoft.com/office/drawing/2014/main" id="{7E4AEF15-4336-45A0-B89A-DE405B6C6E22}"/>
            </a:ext>
          </a:extLst>
        </xdr:cNvPr>
        <xdr:cNvSpPr txBox="1"/>
      </xdr:nvSpPr>
      <xdr:spPr>
        <a:xfrm>
          <a:off x="8515427" y="10587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130954</xdr:rowOff>
    </xdr:from>
    <xdr:ext cx="469744" cy="259045"/>
    <xdr:sp macro="" textlink="">
      <xdr:nvSpPr>
        <xdr:cNvPr id="263" name="n_3mainValue【体育館・プール】&#10;一人当たり面積">
          <a:extLst>
            <a:ext uri="{FF2B5EF4-FFF2-40B4-BE49-F238E27FC236}">
              <a16:creationId xmlns:a16="http://schemas.microsoft.com/office/drawing/2014/main" id="{544FE240-2224-497E-910E-CC77404C728A}"/>
            </a:ext>
          </a:extLst>
        </xdr:cNvPr>
        <xdr:cNvSpPr txBox="1"/>
      </xdr:nvSpPr>
      <xdr:spPr>
        <a:xfrm>
          <a:off x="7626427" y="10589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152671</xdr:rowOff>
    </xdr:from>
    <xdr:ext cx="469744" cy="259045"/>
    <xdr:sp macro="" textlink="">
      <xdr:nvSpPr>
        <xdr:cNvPr id="264" name="n_4mainValue【体育館・プール】&#10;一人当たり面積">
          <a:extLst>
            <a:ext uri="{FF2B5EF4-FFF2-40B4-BE49-F238E27FC236}">
              <a16:creationId xmlns:a16="http://schemas.microsoft.com/office/drawing/2014/main" id="{AF9B87A2-E4A4-4274-A243-C66CDBF8A010}"/>
            </a:ext>
          </a:extLst>
        </xdr:cNvPr>
        <xdr:cNvSpPr txBox="1"/>
      </xdr:nvSpPr>
      <xdr:spPr>
        <a:xfrm>
          <a:off x="6737427" y="10611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1B0D8686-A181-432B-881A-57178DF7CBA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07A667F1-A92C-4EB0-8030-C40A1C91654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97BC0E46-D38F-4037-9C29-7DFA54558A4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859946F1-0F45-4411-92D9-D1926878B68B}"/>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B0B8786C-AECB-4165-A0F0-00896D85B97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97B55D01-2D30-4DCA-99A2-D044F6FC889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BF74218F-6A73-45F6-807F-05B437EB7BC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DF6B812C-FECA-4094-9D8F-6B6C08550C6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B2017451-47F0-46D3-837F-A8FFBCCF3F01}"/>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FD3FF12B-F730-492A-824A-62A6E7E55E5E}"/>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6E292180-CD1A-4508-80A8-E76E4126A8C7}"/>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6" name="直線コネクタ 275">
          <a:extLst>
            <a:ext uri="{FF2B5EF4-FFF2-40B4-BE49-F238E27FC236}">
              <a16:creationId xmlns:a16="http://schemas.microsoft.com/office/drawing/2014/main" id="{EC49EC10-1A63-4968-99ED-D0942430DFF8}"/>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7" name="テキスト ボックス 276">
          <a:extLst>
            <a:ext uri="{FF2B5EF4-FFF2-40B4-BE49-F238E27FC236}">
              <a16:creationId xmlns:a16="http://schemas.microsoft.com/office/drawing/2014/main" id="{D4C2C523-B35D-4C8F-8802-87E0703BD1FD}"/>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8" name="直線コネクタ 277">
          <a:extLst>
            <a:ext uri="{FF2B5EF4-FFF2-40B4-BE49-F238E27FC236}">
              <a16:creationId xmlns:a16="http://schemas.microsoft.com/office/drawing/2014/main" id="{31F08BB2-E960-4A17-B75D-33D728F8DCB2}"/>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9" name="テキスト ボックス 278">
          <a:extLst>
            <a:ext uri="{FF2B5EF4-FFF2-40B4-BE49-F238E27FC236}">
              <a16:creationId xmlns:a16="http://schemas.microsoft.com/office/drawing/2014/main" id="{47736A00-49C1-4FED-B3A5-E6E900ED7282}"/>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0" name="直線コネクタ 279">
          <a:extLst>
            <a:ext uri="{FF2B5EF4-FFF2-40B4-BE49-F238E27FC236}">
              <a16:creationId xmlns:a16="http://schemas.microsoft.com/office/drawing/2014/main" id="{699F2DE5-639A-4023-B593-D6A1EF8CF337}"/>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1" name="テキスト ボックス 280">
          <a:extLst>
            <a:ext uri="{FF2B5EF4-FFF2-40B4-BE49-F238E27FC236}">
              <a16:creationId xmlns:a16="http://schemas.microsoft.com/office/drawing/2014/main" id="{5F502615-B59D-4733-871E-681058338118}"/>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2" name="直線コネクタ 281">
          <a:extLst>
            <a:ext uri="{FF2B5EF4-FFF2-40B4-BE49-F238E27FC236}">
              <a16:creationId xmlns:a16="http://schemas.microsoft.com/office/drawing/2014/main" id="{DED11002-06DC-401C-A0E8-5566BDCE0429}"/>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3" name="テキスト ボックス 282">
          <a:extLst>
            <a:ext uri="{FF2B5EF4-FFF2-40B4-BE49-F238E27FC236}">
              <a16:creationId xmlns:a16="http://schemas.microsoft.com/office/drawing/2014/main" id="{C6C5BCC4-4190-4793-8E16-6DB0A43C46F9}"/>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4" name="直線コネクタ 283">
          <a:extLst>
            <a:ext uri="{FF2B5EF4-FFF2-40B4-BE49-F238E27FC236}">
              <a16:creationId xmlns:a16="http://schemas.microsoft.com/office/drawing/2014/main" id="{869C86EE-8137-439D-872F-C253F96BE7ED}"/>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5" name="テキスト ボックス 284">
          <a:extLst>
            <a:ext uri="{FF2B5EF4-FFF2-40B4-BE49-F238E27FC236}">
              <a16:creationId xmlns:a16="http://schemas.microsoft.com/office/drawing/2014/main" id="{F3DCD1D9-808F-4FF0-BFF0-C65F61F6A09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6" name="直線コネクタ 285">
          <a:extLst>
            <a:ext uri="{FF2B5EF4-FFF2-40B4-BE49-F238E27FC236}">
              <a16:creationId xmlns:a16="http://schemas.microsoft.com/office/drawing/2014/main" id="{801970A0-9412-466F-97E6-10F99FC794A3}"/>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7" name="テキスト ボックス 286">
          <a:extLst>
            <a:ext uri="{FF2B5EF4-FFF2-40B4-BE49-F238E27FC236}">
              <a16:creationId xmlns:a16="http://schemas.microsoft.com/office/drawing/2014/main" id="{66094344-02CA-4E22-965F-C153C20F33D4}"/>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a:extLst>
            <a:ext uri="{FF2B5EF4-FFF2-40B4-BE49-F238E27FC236}">
              <a16:creationId xmlns:a16="http://schemas.microsoft.com/office/drawing/2014/main" id="{4A1B4234-ED5B-4AD7-857E-85BD0065421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a:extLst>
            <a:ext uri="{FF2B5EF4-FFF2-40B4-BE49-F238E27FC236}">
              <a16:creationId xmlns:a16="http://schemas.microsoft.com/office/drawing/2014/main" id="{A3DADBE0-A2C4-42D3-AC59-F45B6D61468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65858</xdr:rowOff>
    </xdr:from>
    <xdr:to>
      <xdr:col>24</xdr:col>
      <xdr:colOff>62865</xdr:colOff>
      <xdr:row>86</xdr:row>
      <xdr:rowOff>168729</xdr:rowOff>
    </xdr:to>
    <xdr:cxnSp macro="">
      <xdr:nvCxnSpPr>
        <xdr:cNvPr id="290" name="直線コネクタ 289">
          <a:extLst>
            <a:ext uri="{FF2B5EF4-FFF2-40B4-BE49-F238E27FC236}">
              <a16:creationId xmlns:a16="http://schemas.microsoft.com/office/drawing/2014/main" id="{C5DAFF2F-F3C8-4208-A8A0-37872B2B5126}"/>
            </a:ext>
          </a:extLst>
        </xdr:cNvPr>
        <xdr:cNvCxnSpPr/>
      </xdr:nvCxnSpPr>
      <xdr:spPr>
        <a:xfrm flipV="1">
          <a:off x="4634865" y="13438958"/>
          <a:ext cx="0" cy="1474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1" name="【福祉施設】&#10;有形固定資産減価償却率最小値テキスト">
          <a:extLst>
            <a:ext uri="{FF2B5EF4-FFF2-40B4-BE49-F238E27FC236}">
              <a16:creationId xmlns:a16="http://schemas.microsoft.com/office/drawing/2014/main" id="{07D02182-430A-41D1-9D45-2741909D439C}"/>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2" name="直線コネクタ 291">
          <a:extLst>
            <a:ext uri="{FF2B5EF4-FFF2-40B4-BE49-F238E27FC236}">
              <a16:creationId xmlns:a16="http://schemas.microsoft.com/office/drawing/2014/main" id="{652C583D-975E-4B5E-BA0C-5E04ADBF2B69}"/>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12535</xdr:rowOff>
    </xdr:from>
    <xdr:ext cx="340478" cy="259045"/>
    <xdr:sp macro="" textlink="">
      <xdr:nvSpPr>
        <xdr:cNvPr id="293" name="【福祉施設】&#10;有形固定資産減価償却率最大値テキスト">
          <a:extLst>
            <a:ext uri="{FF2B5EF4-FFF2-40B4-BE49-F238E27FC236}">
              <a16:creationId xmlns:a16="http://schemas.microsoft.com/office/drawing/2014/main" id="{C50B3B65-51D9-4E8F-960E-3EB3E6ED20C8}"/>
            </a:ext>
          </a:extLst>
        </xdr:cNvPr>
        <xdr:cNvSpPr txBox="1"/>
      </xdr:nvSpPr>
      <xdr:spPr>
        <a:xfrm>
          <a:off x="4673600" y="132141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65858</xdr:rowOff>
    </xdr:from>
    <xdr:to>
      <xdr:col>24</xdr:col>
      <xdr:colOff>152400</xdr:colOff>
      <xdr:row>78</xdr:row>
      <xdr:rowOff>65858</xdr:rowOff>
    </xdr:to>
    <xdr:cxnSp macro="">
      <xdr:nvCxnSpPr>
        <xdr:cNvPr id="294" name="直線コネクタ 293">
          <a:extLst>
            <a:ext uri="{FF2B5EF4-FFF2-40B4-BE49-F238E27FC236}">
              <a16:creationId xmlns:a16="http://schemas.microsoft.com/office/drawing/2014/main" id="{50BB1492-0529-40A8-B168-94356012B5FB}"/>
            </a:ext>
          </a:extLst>
        </xdr:cNvPr>
        <xdr:cNvCxnSpPr/>
      </xdr:nvCxnSpPr>
      <xdr:spPr>
        <a:xfrm>
          <a:off x="4546600" y="1343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137540</xdr:rowOff>
    </xdr:from>
    <xdr:ext cx="405111" cy="259045"/>
    <xdr:sp macro="" textlink="">
      <xdr:nvSpPr>
        <xdr:cNvPr id="295" name="【福祉施設】&#10;有形固定資産減価償却率平均値テキスト">
          <a:extLst>
            <a:ext uri="{FF2B5EF4-FFF2-40B4-BE49-F238E27FC236}">
              <a16:creationId xmlns:a16="http://schemas.microsoft.com/office/drawing/2014/main" id="{5C198403-AF25-43DC-9428-E38C644ECB3A}"/>
            </a:ext>
          </a:extLst>
        </xdr:cNvPr>
        <xdr:cNvSpPr txBox="1"/>
      </xdr:nvSpPr>
      <xdr:spPr>
        <a:xfrm>
          <a:off x="4673600" y="140249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114663</xdr:rowOff>
    </xdr:from>
    <xdr:to>
      <xdr:col>24</xdr:col>
      <xdr:colOff>114300</xdr:colOff>
      <xdr:row>83</xdr:row>
      <xdr:rowOff>44813</xdr:rowOff>
    </xdr:to>
    <xdr:sp macro="" textlink="">
      <xdr:nvSpPr>
        <xdr:cNvPr id="296" name="フローチャート: 判断 295">
          <a:extLst>
            <a:ext uri="{FF2B5EF4-FFF2-40B4-BE49-F238E27FC236}">
              <a16:creationId xmlns:a16="http://schemas.microsoft.com/office/drawing/2014/main" id="{CFCBCFE0-BFF3-4F25-9092-554B16BD0473}"/>
            </a:ext>
          </a:extLst>
        </xdr:cNvPr>
        <xdr:cNvSpPr/>
      </xdr:nvSpPr>
      <xdr:spPr>
        <a:xfrm>
          <a:off x="45847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80373</xdr:rowOff>
    </xdr:from>
    <xdr:to>
      <xdr:col>20</xdr:col>
      <xdr:colOff>38100</xdr:colOff>
      <xdr:row>83</xdr:row>
      <xdr:rowOff>10523</xdr:rowOff>
    </xdr:to>
    <xdr:sp macro="" textlink="">
      <xdr:nvSpPr>
        <xdr:cNvPr id="297" name="フローチャート: 判断 296">
          <a:extLst>
            <a:ext uri="{FF2B5EF4-FFF2-40B4-BE49-F238E27FC236}">
              <a16:creationId xmlns:a16="http://schemas.microsoft.com/office/drawing/2014/main" id="{FF0EC667-2EDF-484C-BD34-FCF98EE61A2A}"/>
            </a:ext>
          </a:extLst>
        </xdr:cNvPr>
        <xdr:cNvSpPr/>
      </xdr:nvSpPr>
      <xdr:spPr>
        <a:xfrm>
          <a:off x="3746500" y="141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106499</xdr:rowOff>
    </xdr:from>
    <xdr:to>
      <xdr:col>15</xdr:col>
      <xdr:colOff>101600</xdr:colOff>
      <xdr:row>83</xdr:row>
      <xdr:rowOff>36649</xdr:rowOff>
    </xdr:to>
    <xdr:sp macro="" textlink="">
      <xdr:nvSpPr>
        <xdr:cNvPr id="298" name="フローチャート: 判断 297">
          <a:extLst>
            <a:ext uri="{FF2B5EF4-FFF2-40B4-BE49-F238E27FC236}">
              <a16:creationId xmlns:a16="http://schemas.microsoft.com/office/drawing/2014/main" id="{A09FFFFE-2835-4CCE-A8F7-40F65B84CAB7}"/>
            </a:ext>
          </a:extLst>
        </xdr:cNvPr>
        <xdr:cNvSpPr/>
      </xdr:nvSpPr>
      <xdr:spPr>
        <a:xfrm>
          <a:off x="2857500" y="1416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82006</xdr:rowOff>
    </xdr:from>
    <xdr:to>
      <xdr:col>10</xdr:col>
      <xdr:colOff>165100</xdr:colOff>
      <xdr:row>83</xdr:row>
      <xdr:rowOff>12156</xdr:rowOff>
    </xdr:to>
    <xdr:sp macro="" textlink="">
      <xdr:nvSpPr>
        <xdr:cNvPr id="299" name="フローチャート: 判断 298">
          <a:extLst>
            <a:ext uri="{FF2B5EF4-FFF2-40B4-BE49-F238E27FC236}">
              <a16:creationId xmlns:a16="http://schemas.microsoft.com/office/drawing/2014/main" id="{FFB217A0-09A1-4D9C-AE34-EF025B76B244}"/>
            </a:ext>
          </a:extLst>
        </xdr:cNvPr>
        <xdr:cNvSpPr/>
      </xdr:nvSpPr>
      <xdr:spPr>
        <a:xfrm>
          <a:off x="1968500" y="1414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60779</xdr:rowOff>
    </xdr:from>
    <xdr:to>
      <xdr:col>6</xdr:col>
      <xdr:colOff>38100</xdr:colOff>
      <xdr:row>82</xdr:row>
      <xdr:rowOff>162379</xdr:rowOff>
    </xdr:to>
    <xdr:sp macro="" textlink="">
      <xdr:nvSpPr>
        <xdr:cNvPr id="300" name="フローチャート: 判断 299">
          <a:extLst>
            <a:ext uri="{FF2B5EF4-FFF2-40B4-BE49-F238E27FC236}">
              <a16:creationId xmlns:a16="http://schemas.microsoft.com/office/drawing/2014/main" id="{6A3D9072-BF19-4019-B705-2C5C31A105A6}"/>
            </a:ext>
          </a:extLst>
        </xdr:cNvPr>
        <xdr:cNvSpPr/>
      </xdr:nvSpPr>
      <xdr:spPr>
        <a:xfrm>
          <a:off x="10795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0C05148-8848-4183-9EC0-A931B0A7EE8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5DD09461-5916-4C39-B65F-4693AB22243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37FD5706-08C6-4922-A86D-89EFC2A6A6C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D9ABCBF2-0F1F-4132-A7A8-91E3B479DD0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221D5032-2FC1-446A-A1A7-F0497051294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119562</xdr:rowOff>
    </xdr:from>
    <xdr:to>
      <xdr:col>24</xdr:col>
      <xdr:colOff>114300</xdr:colOff>
      <xdr:row>86</xdr:row>
      <xdr:rowOff>49712</xdr:rowOff>
    </xdr:to>
    <xdr:sp macro="" textlink="">
      <xdr:nvSpPr>
        <xdr:cNvPr id="306" name="楕円 305">
          <a:extLst>
            <a:ext uri="{FF2B5EF4-FFF2-40B4-BE49-F238E27FC236}">
              <a16:creationId xmlns:a16="http://schemas.microsoft.com/office/drawing/2014/main" id="{857C8C53-A624-4A40-B1E7-975F636C0E70}"/>
            </a:ext>
          </a:extLst>
        </xdr:cNvPr>
        <xdr:cNvSpPr/>
      </xdr:nvSpPr>
      <xdr:spPr>
        <a:xfrm>
          <a:off x="4584700" y="1469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97989</xdr:rowOff>
    </xdr:from>
    <xdr:ext cx="405111" cy="259045"/>
    <xdr:sp macro="" textlink="">
      <xdr:nvSpPr>
        <xdr:cNvPr id="307" name="【福祉施設】&#10;有形固定資産減価償却率該当値テキスト">
          <a:extLst>
            <a:ext uri="{FF2B5EF4-FFF2-40B4-BE49-F238E27FC236}">
              <a16:creationId xmlns:a16="http://schemas.microsoft.com/office/drawing/2014/main" id="{6A8AA8DD-866B-41EC-9342-B74904574A6C}"/>
            </a:ext>
          </a:extLst>
        </xdr:cNvPr>
        <xdr:cNvSpPr txBox="1"/>
      </xdr:nvSpPr>
      <xdr:spPr>
        <a:xfrm>
          <a:off x="4673600" y="14671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103232</xdr:rowOff>
    </xdr:from>
    <xdr:to>
      <xdr:col>20</xdr:col>
      <xdr:colOff>38100</xdr:colOff>
      <xdr:row>86</xdr:row>
      <xdr:rowOff>33382</xdr:rowOff>
    </xdr:to>
    <xdr:sp macro="" textlink="">
      <xdr:nvSpPr>
        <xdr:cNvPr id="308" name="楕円 307">
          <a:extLst>
            <a:ext uri="{FF2B5EF4-FFF2-40B4-BE49-F238E27FC236}">
              <a16:creationId xmlns:a16="http://schemas.microsoft.com/office/drawing/2014/main" id="{E67901D8-B876-4CA0-A6C0-5C3E1A65791A}"/>
            </a:ext>
          </a:extLst>
        </xdr:cNvPr>
        <xdr:cNvSpPr/>
      </xdr:nvSpPr>
      <xdr:spPr>
        <a:xfrm>
          <a:off x="3746500" y="1467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154032</xdr:rowOff>
    </xdr:from>
    <xdr:to>
      <xdr:col>24</xdr:col>
      <xdr:colOff>63500</xdr:colOff>
      <xdr:row>85</xdr:row>
      <xdr:rowOff>170362</xdr:rowOff>
    </xdr:to>
    <xdr:cxnSp macro="">
      <xdr:nvCxnSpPr>
        <xdr:cNvPr id="309" name="直線コネクタ 308">
          <a:extLst>
            <a:ext uri="{FF2B5EF4-FFF2-40B4-BE49-F238E27FC236}">
              <a16:creationId xmlns:a16="http://schemas.microsoft.com/office/drawing/2014/main" id="{102F4D43-68B8-441F-A863-8A4EA3D4A242}"/>
            </a:ext>
          </a:extLst>
        </xdr:cNvPr>
        <xdr:cNvCxnSpPr/>
      </xdr:nvCxnSpPr>
      <xdr:spPr>
        <a:xfrm>
          <a:off x="3797300" y="14727282"/>
          <a:ext cx="8382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77107</xdr:rowOff>
    </xdr:from>
    <xdr:to>
      <xdr:col>15</xdr:col>
      <xdr:colOff>101600</xdr:colOff>
      <xdr:row>86</xdr:row>
      <xdr:rowOff>7257</xdr:rowOff>
    </xdr:to>
    <xdr:sp macro="" textlink="">
      <xdr:nvSpPr>
        <xdr:cNvPr id="310" name="楕円 309">
          <a:extLst>
            <a:ext uri="{FF2B5EF4-FFF2-40B4-BE49-F238E27FC236}">
              <a16:creationId xmlns:a16="http://schemas.microsoft.com/office/drawing/2014/main" id="{38193BF3-BA99-4C1D-A9FA-E90A67BED5F1}"/>
            </a:ext>
          </a:extLst>
        </xdr:cNvPr>
        <xdr:cNvSpPr/>
      </xdr:nvSpPr>
      <xdr:spPr>
        <a:xfrm>
          <a:off x="2857500" y="1465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127907</xdr:rowOff>
    </xdr:from>
    <xdr:to>
      <xdr:col>19</xdr:col>
      <xdr:colOff>177800</xdr:colOff>
      <xdr:row>85</xdr:row>
      <xdr:rowOff>154032</xdr:rowOff>
    </xdr:to>
    <xdr:cxnSp macro="">
      <xdr:nvCxnSpPr>
        <xdr:cNvPr id="311" name="直線コネクタ 310">
          <a:extLst>
            <a:ext uri="{FF2B5EF4-FFF2-40B4-BE49-F238E27FC236}">
              <a16:creationId xmlns:a16="http://schemas.microsoft.com/office/drawing/2014/main" id="{B0BFC39A-09BE-4AC6-B6D3-4ADC2D491B32}"/>
            </a:ext>
          </a:extLst>
        </xdr:cNvPr>
        <xdr:cNvCxnSpPr/>
      </xdr:nvCxnSpPr>
      <xdr:spPr>
        <a:xfrm>
          <a:off x="2908300" y="14701157"/>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65677</xdr:rowOff>
    </xdr:from>
    <xdr:to>
      <xdr:col>10</xdr:col>
      <xdr:colOff>165100</xdr:colOff>
      <xdr:row>85</xdr:row>
      <xdr:rowOff>167277</xdr:rowOff>
    </xdr:to>
    <xdr:sp macro="" textlink="">
      <xdr:nvSpPr>
        <xdr:cNvPr id="312" name="楕円 311">
          <a:extLst>
            <a:ext uri="{FF2B5EF4-FFF2-40B4-BE49-F238E27FC236}">
              <a16:creationId xmlns:a16="http://schemas.microsoft.com/office/drawing/2014/main" id="{81591703-B97C-4069-9D32-CBEC3A67ABEB}"/>
            </a:ext>
          </a:extLst>
        </xdr:cNvPr>
        <xdr:cNvSpPr/>
      </xdr:nvSpPr>
      <xdr:spPr>
        <a:xfrm>
          <a:off x="1968500" y="1463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116477</xdr:rowOff>
    </xdr:from>
    <xdr:to>
      <xdr:col>15</xdr:col>
      <xdr:colOff>50800</xdr:colOff>
      <xdr:row>85</xdr:row>
      <xdr:rowOff>127907</xdr:rowOff>
    </xdr:to>
    <xdr:cxnSp macro="">
      <xdr:nvCxnSpPr>
        <xdr:cNvPr id="313" name="直線コネクタ 312">
          <a:extLst>
            <a:ext uri="{FF2B5EF4-FFF2-40B4-BE49-F238E27FC236}">
              <a16:creationId xmlns:a16="http://schemas.microsoft.com/office/drawing/2014/main" id="{FEC767AD-D083-4009-A819-47F0F4169876}"/>
            </a:ext>
          </a:extLst>
        </xdr:cNvPr>
        <xdr:cNvCxnSpPr/>
      </xdr:nvCxnSpPr>
      <xdr:spPr>
        <a:xfrm>
          <a:off x="2019300" y="1468972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29755</xdr:rowOff>
    </xdr:from>
    <xdr:to>
      <xdr:col>6</xdr:col>
      <xdr:colOff>38100</xdr:colOff>
      <xdr:row>85</xdr:row>
      <xdr:rowOff>131355</xdr:rowOff>
    </xdr:to>
    <xdr:sp macro="" textlink="">
      <xdr:nvSpPr>
        <xdr:cNvPr id="314" name="楕円 313">
          <a:extLst>
            <a:ext uri="{FF2B5EF4-FFF2-40B4-BE49-F238E27FC236}">
              <a16:creationId xmlns:a16="http://schemas.microsoft.com/office/drawing/2014/main" id="{9649D155-06D5-442F-8AF1-F4E00DF4A1FF}"/>
            </a:ext>
          </a:extLst>
        </xdr:cNvPr>
        <xdr:cNvSpPr/>
      </xdr:nvSpPr>
      <xdr:spPr>
        <a:xfrm>
          <a:off x="1079500" y="1460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80555</xdr:rowOff>
    </xdr:from>
    <xdr:to>
      <xdr:col>10</xdr:col>
      <xdr:colOff>114300</xdr:colOff>
      <xdr:row>85</xdr:row>
      <xdr:rowOff>116477</xdr:rowOff>
    </xdr:to>
    <xdr:cxnSp macro="">
      <xdr:nvCxnSpPr>
        <xdr:cNvPr id="315" name="直線コネクタ 314">
          <a:extLst>
            <a:ext uri="{FF2B5EF4-FFF2-40B4-BE49-F238E27FC236}">
              <a16:creationId xmlns:a16="http://schemas.microsoft.com/office/drawing/2014/main" id="{EC37B7B7-57BC-4BD2-A1C0-82E29502FF2F}"/>
            </a:ext>
          </a:extLst>
        </xdr:cNvPr>
        <xdr:cNvCxnSpPr/>
      </xdr:nvCxnSpPr>
      <xdr:spPr>
        <a:xfrm>
          <a:off x="1130300" y="14653805"/>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27050</xdr:rowOff>
    </xdr:from>
    <xdr:ext cx="405111" cy="259045"/>
    <xdr:sp macro="" textlink="">
      <xdr:nvSpPr>
        <xdr:cNvPr id="316" name="n_1aveValue【福祉施設】&#10;有形固定資産減価償却率">
          <a:extLst>
            <a:ext uri="{FF2B5EF4-FFF2-40B4-BE49-F238E27FC236}">
              <a16:creationId xmlns:a16="http://schemas.microsoft.com/office/drawing/2014/main" id="{9139D5A4-11E3-41A2-A0C5-DB70438D706F}"/>
            </a:ext>
          </a:extLst>
        </xdr:cNvPr>
        <xdr:cNvSpPr txBox="1"/>
      </xdr:nvSpPr>
      <xdr:spPr>
        <a:xfrm>
          <a:off x="3582044" y="1391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53176</xdr:rowOff>
    </xdr:from>
    <xdr:ext cx="405111" cy="259045"/>
    <xdr:sp macro="" textlink="">
      <xdr:nvSpPr>
        <xdr:cNvPr id="317" name="n_2aveValue【福祉施設】&#10;有形固定資産減価償却率">
          <a:extLst>
            <a:ext uri="{FF2B5EF4-FFF2-40B4-BE49-F238E27FC236}">
              <a16:creationId xmlns:a16="http://schemas.microsoft.com/office/drawing/2014/main" id="{C2FF72CC-131D-4645-BB7F-EE3C1F9CBFD2}"/>
            </a:ext>
          </a:extLst>
        </xdr:cNvPr>
        <xdr:cNvSpPr txBox="1"/>
      </xdr:nvSpPr>
      <xdr:spPr>
        <a:xfrm>
          <a:off x="2705744" y="1394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28683</xdr:rowOff>
    </xdr:from>
    <xdr:ext cx="405111" cy="259045"/>
    <xdr:sp macro="" textlink="">
      <xdr:nvSpPr>
        <xdr:cNvPr id="318" name="n_3aveValue【福祉施設】&#10;有形固定資産減価償却率">
          <a:extLst>
            <a:ext uri="{FF2B5EF4-FFF2-40B4-BE49-F238E27FC236}">
              <a16:creationId xmlns:a16="http://schemas.microsoft.com/office/drawing/2014/main" id="{2715732E-24C3-44E5-884D-C614F81EC782}"/>
            </a:ext>
          </a:extLst>
        </xdr:cNvPr>
        <xdr:cNvSpPr txBox="1"/>
      </xdr:nvSpPr>
      <xdr:spPr>
        <a:xfrm>
          <a:off x="1816744" y="1391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7456</xdr:rowOff>
    </xdr:from>
    <xdr:ext cx="405111" cy="259045"/>
    <xdr:sp macro="" textlink="">
      <xdr:nvSpPr>
        <xdr:cNvPr id="319" name="n_4aveValue【福祉施設】&#10;有形固定資産減価償却率">
          <a:extLst>
            <a:ext uri="{FF2B5EF4-FFF2-40B4-BE49-F238E27FC236}">
              <a16:creationId xmlns:a16="http://schemas.microsoft.com/office/drawing/2014/main" id="{375A5F14-E075-47D4-8AC8-E700D2D0C161}"/>
            </a:ext>
          </a:extLst>
        </xdr:cNvPr>
        <xdr:cNvSpPr txBox="1"/>
      </xdr:nvSpPr>
      <xdr:spPr>
        <a:xfrm>
          <a:off x="927744" y="1389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24509</xdr:rowOff>
    </xdr:from>
    <xdr:ext cx="405111" cy="259045"/>
    <xdr:sp macro="" textlink="">
      <xdr:nvSpPr>
        <xdr:cNvPr id="320" name="n_1mainValue【福祉施設】&#10;有形固定資産減価償却率">
          <a:extLst>
            <a:ext uri="{FF2B5EF4-FFF2-40B4-BE49-F238E27FC236}">
              <a16:creationId xmlns:a16="http://schemas.microsoft.com/office/drawing/2014/main" id="{5F06DCAA-1B41-4638-BB2E-58753C905FFF}"/>
            </a:ext>
          </a:extLst>
        </xdr:cNvPr>
        <xdr:cNvSpPr txBox="1"/>
      </xdr:nvSpPr>
      <xdr:spPr>
        <a:xfrm>
          <a:off x="3582044" y="1476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169834</xdr:rowOff>
    </xdr:from>
    <xdr:ext cx="405111" cy="259045"/>
    <xdr:sp macro="" textlink="">
      <xdr:nvSpPr>
        <xdr:cNvPr id="321" name="n_2mainValue【福祉施設】&#10;有形固定資産減価償却率">
          <a:extLst>
            <a:ext uri="{FF2B5EF4-FFF2-40B4-BE49-F238E27FC236}">
              <a16:creationId xmlns:a16="http://schemas.microsoft.com/office/drawing/2014/main" id="{360FAD6D-0FF3-4D18-A2ED-F0B539D7FCF0}"/>
            </a:ext>
          </a:extLst>
        </xdr:cNvPr>
        <xdr:cNvSpPr txBox="1"/>
      </xdr:nvSpPr>
      <xdr:spPr>
        <a:xfrm>
          <a:off x="2705744" y="14743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158404</xdr:rowOff>
    </xdr:from>
    <xdr:ext cx="405111" cy="259045"/>
    <xdr:sp macro="" textlink="">
      <xdr:nvSpPr>
        <xdr:cNvPr id="322" name="n_3mainValue【福祉施設】&#10;有形固定資産減価償却率">
          <a:extLst>
            <a:ext uri="{FF2B5EF4-FFF2-40B4-BE49-F238E27FC236}">
              <a16:creationId xmlns:a16="http://schemas.microsoft.com/office/drawing/2014/main" id="{B8DBF385-5B67-43E4-82E5-617DCCB726DA}"/>
            </a:ext>
          </a:extLst>
        </xdr:cNvPr>
        <xdr:cNvSpPr txBox="1"/>
      </xdr:nvSpPr>
      <xdr:spPr>
        <a:xfrm>
          <a:off x="1816744" y="1473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122482</xdr:rowOff>
    </xdr:from>
    <xdr:ext cx="405111" cy="259045"/>
    <xdr:sp macro="" textlink="">
      <xdr:nvSpPr>
        <xdr:cNvPr id="323" name="n_4mainValue【福祉施設】&#10;有形固定資産減価償却率">
          <a:extLst>
            <a:ext uri="{FF2B5EF4-FFF2-40B4-BE49-F238E27FC236}">
              <a16:creationId xmlns:a16="http://schemas.microsoft.com/office/drawing/2014/main" id="{14FD48ED-84A5-4588-9D09-5787C8376499}"/>
            </a:ext>
          </a:extLst>
        </xdr:cNvPr>
        <xdr:cNvSpPr txBox="1"/>
      </xdr:nvSpPr>
      <xdr:spPr>
        <a:xfrm>
          <a:off x="927744" y="1469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B80F9B20-1073-4CC3-A057-FE95CE487ED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D93F807C-5855-48F5-A018-3472BF280AC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2FD7E86D-0D93-43BA-B1EC-549E20C97B28}"/>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40941122-E814-4944-8E56-CF2181D17D26}"/>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F7DD2E55-57BE-4A95-BDC7-259EE72F7E27}"/>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060A2308-67FC-453D-A639-476D859A282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66105C90-3164-4628-86E7-08C10344A8D4}"/>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4A27095E-A17B-4F28-BEFA-59FF9B06D3F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B7FD2827-B494-46DE-A01D-FBA3F3852FC5}"/>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378A8F73-4D94-4915-8EBE-1F3B0F8FB26E}"/>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4" name="直線コネクタ 333">
          <a:extLst>
            <a:ext uri="{FF2B5EF4-FFF2-40B4-BE49-F238E27FC236}">
              <a16:creationId xmlns:a16="http://schemas.microsoft.com/office/drawing/2014/main" id="{2F3740CB-A964-432B-A052-CC2814764ECD}"/>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5" name="テキスト ボックス 334">
          <a:extLst>
            <a:ext uri="{FF2B5EF4-FFF2-40B4-BE49-F238E27FC236}">
              <a16:creationId xmlns:a16="http://schemas.microsoft.com/office/drawing/2014/main" id="{6E339388-5FB9-41BD-B3B5-8AC91825C94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6" name="直線コネクタ 335">
          <a:extLst>
            <a:ext uri="{FF2B5EF4-FFF2-40B4-BE49-F238E27FC236}">
              <a16:creationId xmlns:a16="http://schemas.microsoft.com/office/drawing/2014/main" id="{B386FE7A-B6EF-42D2-B9EB-53A7F8CF2C79}"/>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7" name="テキスト ボックス 336">
          <a:extLst>
            <a:ext uri="{FF2B5EF4-FFF2-40B4-BE49-F238E27FC236}">
              <a16:creationId xmlns:a16="http://schemas.microsoft.com/office/drawing/2014/main" id="{47A86BA3-B389-407F-A047-25CA9077FD9C}"/>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8" name="直線コネクタ 337">
          <a:extLst>
            <a:ext uri="{FF2B5EF4-FFF2-40B4-BE49-F238E27FC236}">
              <a16:creationId xmlns:a16="http://schemas.microsoft.com/office/drawing/2014/main" id="{A27F3E85-932A-4CD2-B5BD-38D548AF80DF}"/>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9" name="テキスト ボックス 338">
          <a:extLst>
            <a:ext uri="{FF2B5EF4-FFF2-40B4-BE49-F238E27FC236}">
              <a16:creationId xmlns:a16="http://schemas.microsoft.com/office/drawing/2014/main" id="{E8C1A496-A870-45CB-B50E-A0101BE1BF9F}"/>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40" name="直線コネクタ 339">
          <a:extLst>
            <a:ext uri="{FF2B5EF4-FFF2-40B4-BE49-F238E27FC236}">
              <a16:creationId xmlns:a16="http://schemas.microsoft.com/office/drawing/2014/main" id="{CD78C487-B87F-45A3-AFE3-2125ACB8B498}"/>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1" name="テキスト ボックス 340">
          <a:extLst>
            <a:ext uri="{FF2B5EF4-FFF2-40B4-BE49-F238E27FC236}">
              <a16:creationId xmlns:a16="http://schemas.microsoft.com/office/drawing/2014/main" id="{927D5B2E-CBF4-4E07-8FA3-BE43EB0D979F}"/>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CC0F873C-BB70-4BC8-A613-1B4A2CFE77B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EAA0A101-28E8-4FDA-B1E4-2B9D7B34A7E1}"/>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47E2930C-87DB-4DEB-99F0-C833690407F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6096</xdr:rowOff>
    </xdr:from>
    <xdr:to>
      <xdr:col>54</xdr:col>
      <xdr:colOff>189865</xdr:colOff>
      <xdr:row>86</xdr:row>
      <xdr:rowOff>26670</xdr:rowOff>
    </xdr:to>
    <xdr:cxnSp macro="">
      <xdr:nvCxnSpPr>
        <xdr:cNvPr id="345" name="直線コネクタ 344">
          <a:extLst>
            <a:ext uri="{FF2B5EF4-FFF2-40B4-BE49-F238E27FC236}">
              <a16:creationId xmlns:a16="http://schemas.microsoft.com/office/drawing/2014/main" id="{8EC2A61F-FAB9-4192-B5F1-1016F747FF9A}"/>
            </a:ext>
          </a:extLst>
        </xdr:cNvPr>
        <xdr:cNvCxnSpPr/>
      </xdr:nvCxnSpPr>
      <xdr:spPr>
        <a:xfrm flipV="1">
          <a:off x="10476865" y="13379196"/>
          <a:ext cx="0" cy="1392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6" name="【福祉施設】&#10;一人当たり面積最小値テキスト">
          <a:extLst>
            <a:ext uri="{FF2B5EF4-FFF2-40B4-BE49-F238E27FC236}">
              <a16:creationId xmlns:a16="http://schemas.microsoft.com/office/drawing/2014/main" id="{94257810-C3B1-4F9D-A034-C27C4F8BBE84}"/>
            </a:ext>
          </a:extLst>
        </xdr:cNvPr>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7" name="直線コネクタ 346">
          <a:extLst>
            <a:ext uri="{FF2B5EF4-FFF2-40B4-BE49-F238E27FC236}">
              <a16:creationId xmlns:a16="http://schemas.microsoft.com/office/drawing/2014/main" id="{82512828-66D3-4930-8EE3-5CFE80BDA095}"/>
            </a:ext>
          </a:extLst>
        </xdr:cNvPr>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124223</xdr:rowOff>
    </xdr:from>
    <xdr:ext cx="469744" cy="259045"/>
    <xdr:sp macro="" textlink="">
      <xdr:nvSpPr>
        <xdr:cNvPr id="348" name="【福祉施設】&#10;一人当たり面積最大値テキスト">
          <a:extLst>
            <a:ext uri="{FF2B5EF4-FFF2-40B4-BE49-F238E27FC236}">
              <a16:creationId xmlns:a16="http://schemas.microsoft.com/office/drawing/2014/main" id="{72A3A111-FCAD-43D8-ACBA-3E2A45A39376}"/>
            </a:ext>
          </a:extLst>
        </xdr:cNvPr>
        <xdr:cNvSpPr txBox="1"/>
      </xdr:nvSpPr>
      <xdr:spPr>
        <a:xfrm>
          <a:off x="10515600" y="1315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6096</xdr:rowOff>
    </xdr:from>
    <xdr:to>
      <xdr:col>55</xdr:col>
      <xdr:colOff>88900</xdr:colOff>
      <xdr:row>78</xdr:row>
      <xdr:rowOff>6096</xdr:rowOff>
    </xdr:to>
    <xdr:cxnSp macro="">
      <xdr:nvCxnSpPr>
        <xdr:cNvPr id="349" name="直線コネクタ 348">
          <a:extLst>
            <a:ext uri="{FF2B5EF4-FFF2-40B4-BE49-F238E27FC236}">
              <a16:creationId xmlns:a16="http://schemas.microsoft.com/office/drawing/2014/main" id="{9FCE2F31-22E8-4C66-A392-8EF892AC356E}"/>
            </a:ext>
          </a:extLst>
        </xdr:cNvPr>
        <xdr:cNvCxnSpPr/>
      </xdr:nvCxnSpPr>
      <xdr:spPr>
        <a:xfrm>
          <a:off x="10388600" y="1337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50" name="【福祉施設】&#10;一人当たり面積平均値テキスト">
          <a:extLst>
            <a:ext uri="{FF2B5EF4-FFF2-40B4-BE49-F238E27FC236}">
              <a16:creationId xmlns:a16="http://schemas.microsoft.com/office/drawing/2014/main" id="{5859B1BD-B767-48C8-ACD7-2622F710F6EE}"/>
            </a:ext>
          </a:extLst>
        </xdr:cNvPr>
        <xdr:cNvSpPr txBox="1"/>
      </xdr:nvSpPr>
      <xdr:spPr>
        <a:xfrm>
          <a:off x="10515600" y="1425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51" name="フローチャート: 判断 350">
          <a:extLst>
            <a:ext uri="{FF2B5EF4-FFF2-40B4-BE49-F238E27FC236}">
              <a16:creationId xmlns:a16="http://schemas.microsoft.com/office/drawing/2014/main" id="{EE829224-EC63-47A6-99D7-192F96CCA6FD}"/>
            </a:ext>
          </a:extLst>
        </xdr:cNvPr>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156463</xdr:rowOff>
    </xdr:from>
    <xdr:to>
      <xdr:col>50</xdr:col>
      <xdr:colOff>165100</xdr:colOff>
      <xdr:row>84</xdr:row>
      <xdr:rowOff>86613</xdr:rowOff>
    </xdr:to>
    <xdr:sp macro="" textlink="">
      <xdr:nvSpPr>
        <xdr:cNvPr id="352" name="フローチャート: 判断 351">
          <a:extLst>
            <a:ext uri="{FF2B5EF4-FFF2-40B4-BE49-F238E27FC236}">
              <a16:creationId xmlns:a16="http://schemas.microsoft.com/office/drawing/2014/main" id="{BDFCC0F7-ED7F-4972-85C3-E8FF30F56591}"/>
            </a:ext>
          </a:extLst>
        </xdr:cNvPr>
        <xdr:cNvSpPr/>
      </xdr:nvSpPr>
      <xdr:spPr>
        <a:xfrm>
          <a:off x="9588500" y="143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165608</xdr:rowOff>
    </xdr:from>
    <xdr:to>
      <xdr:col>46</xdr:col>
      <xdr:colOff>38100</xdr:colOff>
      <xdr:row>84</xdr:row>
      <xdr:rowOff>95758</xdr:rowOff>
    </xdr:to>
    <xdr:sp macro="" textlink="">
      <xdr:nvSpPr>
        <xdr:cNvPr id="353" name="フローチャート: 判断 352">
          <a:extLst>
            <a:ext uri="{FF2B5EF4-FFF2-40B4-BE49-F238E27FC236}">
              <a16:creationId xmlns:a16="http://schemas.microsoft.com/office/drawing/2014/main" id="{5FC05681-C94F-4121-AFE7-1A3D48ABB491}"/>
            </a:ext>
          </a:extLst>
        </xdr:cNvPr>
        <xdr:cNvSpPr/>
      </xdr:nvSpPr>
      <xdr:spPr>
        <a:xfrm>
          <a:off x="8699500" y="1439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163322</xdr:rowOff>
    </xdr:from>
    <xdr:to>
      <xdr:col>41</xdr:col>
      <xdr:colOff>101600</xdr:colOff>
      <xdr:row>84</xdr:row>
      <xdr:rowOff>93472</xdr:rowOff>
    </xdr:to>
    <xdr:sp macro="" textlink="">
      <xdr:nvSpPr>
        <xdr:cNvPr id="354" name="フローチャート: 判断 353">
          <a:extLst>
            <a:ext uri="{FF2B5EF4-FFF2-40B4-BE49-F238E27FC236}">
              <a16:creationId xmlns:a16="http://schemas.microsoft.com/office/drawing/2014/main" id="{46B77613-6673-40DA-A411-EFBDDAFB4679}"/>
            </a:ext>
          </a:extLst>
        </xdr:cNvPr>
        <xdr:cNvSpPr/>
      </xdr:nvSpPr>
      <xdr:spPr>
        <a:xfrm>
          <a:off x="7810500" y="1439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170180</xdr:rowOff>
    </xdr:from>
    <xdr:to>
      <xdr:col>36</xdr:col>
      <xdr:colOff>165100</xdr:colOff>
      <xdr:row>84</xdr:row>
      <xdr:rowOff>100330</xdr:rowOff>
    </xdr:to>
    <xdr:sp macro="" textlink="">
      <xdr:nvSpPr>
        <xdr:cNvPr id="355" name="フローチャート: 判断 354">
          <a:extLst>
            <a:ext uri="{FF2B5EF4-FFF2-40B4-BE49-F238E27FC236}">
              <a16:creationId xmlns:a16="http://schemas.microsoft.com/office/drawing/2014/main" id="{336EC379-0137-480C-9EAF-804123B58C72}"/>
            </a:ext>
          </a:extLst>
        </xdr:cNvPr>
        <xdr:cNvSpPr/>
      </xdr:nvSpPr>
      <xdr:spPr>
        <a:xfrm>
          <a:off x="6921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C5E68F5-89E9-417D-BD88-1982E8F59112}"/>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644DC0A3-E8B8-4425-9ED0-42B86048DF0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212F0739-CAEF-4D95-B09C-5C76EF7BDBB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B1983F36-9079-4810-9844-789A56DBB17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F91151A3-65C4-4247-B77D-9E400E5D027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158750</xdr:rowOff>
    </xdr:from>
    <xdr:to>
      <xdr:col>55</xdr:col>
      <xdr:colOff>50800</xdr:colOff>
      <xdr:row>85</xdr:row>
      <xdr:rowOff>88900</xdr:rowOff>
    </xdr:to>
    <xdr:sp macro="" textlink="">
      <xdr:nvSpPr>
        <xdr:cNvPr id="361" name="楕円 360">
          <a:extLst>
            <a:ext uri="{FF2B5EF4-FFF2-40B4-BE49-F238E27FC236}">
              <a16:creationId xmlns:a16="http://schemas.microsoft.com/office/drawing/2014/main" id="{DF7A69D0-2076-435E-9F08-39EF08368BB4}"/>
            </a:ext>
          </a:extLst>
        </xdr:cNvPr>
        <xdr:cNvSpPr/>
      </xdr:nvSpPr>
      <xdr:spPr>
        <a:xfrm>
          <a:off x="104267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137177</xdr:rowOff>
    </xdr:from>
    <xdr:ext cx="469744" cy="259045"/>
    <xdr:sp macro="" textlink="">
      <xdr:nvSpPr>
        <xdr:cNvPr id="362" name="【福祉施設】&#10;一人当たり面積該当値テキスト">
          <a:extLst>
            <a:ext uri="{FF2B5EF4-FFF2-40B4-BE49-F238E27FC236}">
              <a16:creationId xmlns:a16="http://schemas.microsoft.com/office/drawing/2014/main" id="{4A6C959E-76AF-4FA5-9E00-2461942D19C2}"/>
            </a:ext>
          </a:extLst>
        </xdr:cNvPr>
        <xdr:cNvSpPr txBox="1"/>
      </xdr:nvSpPr>
      <xdr:spPr>
        <a:xfrm>
          <a:off x="10515600" y="1453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161037</xdr:rowOff>
    </xdr:from>
    <xdr:to>
      <xdr:col>50</xdr:col>
      <xdr:colOff>165100</xdr:colOff>
      <xdr:row>85</xdr:row>
      <xdr:rowOff>91187</xdr:rowOff>
    </xdr:to>
    <xdr:sp macro="" textlink="">
      <xdr:nvSpPr>
        <xdr:cNvPr id="363" name="楕円 362">
          <a:extLst>
            <a:ext uri="{FF2B5EF4-FFF2-40B4-BE49-F238E27FC236}">
              <a16:creationId xmlns:a16="http://schemas.microsoft.com/office/drawing/2014/main" id="{F6CC1083-0999-4FDC-B9B1-01DFF2E9D7F7}"/>
            </a:ext>
          </a:extLst>
        </xdr:cNvPr>
        <xdr:cNvSpPr/>
      </xdr:nvSpPr>
      <xdr:spPr>
        <a:xfrm>
          <a:off x="9588500" y="1456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38100</xdr:rowOff>
    </xdr:from>
    <xdr:to>
      <xdr:col>55</xdr:col>
      <xdr:colOff>0</xdr:colOff>
      <xdr:row>85</xdr:row>
      <xdr:rowOff>40387</xdr:rowOff>
    </xdr:to>
    <xdr:cxnSp macro="">
      <xdr:nvCxnSpPr>
        <xdr:cNvPr id="364" name="直線コネクタ 363">
          <a:extLst>
            <a:ext uri="{FF2B5EF4-FFF2-40B4-BE49-F238E27FC236}">
              <a16:creationId xmlns:a16="http://schemas.microsoft.com/office/drawing/2014/main" id="{2A049B97-2492-4DFC-9AD1-A7B493BE3CAC}"/>
            </a:ext>
          </a:extLst>
        </xdr:cNvPr>
        <xdr:cNvCxnSpPr/>
      </xdr:nvCxnSpPr>
      <xdr:spPr>
        <a:xfrm flipV="1">
          <a:off x="9639300" y="14611350"/>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163322</xdr:rowOff>
    </xdr:from>
    <xdr:to>
      <xdr:col>46</xdr:col>
      <xdr:colOff>38100</xdr:colOff>
      <xdr:row>85</xdr:row>
      <xdr:rowOff>93472</xdr:rowOff>
    </xdr:to>
    <xdr:sp macro="" textlink="">
      <xdr:nvSpPr>
        <xdr:cNvPr id="365" name="楕円 364">
          <a:extLst>
            <a:ext uri="{FF2B5EF4-FFF2-40B4-BE49-F238E27FC236}">
              <a16:creationId xmlns:a16="http://schemas.microsoft.com/office/drawing/2014/main" id="{08CC403D-0DBD-4BAD-8B62-4815F0B7F59A}"/>
            </a:ext>
          </a:extLst>
        </xdr:cNvPr>
        <xdr:cNvSpPr/>
      </xdr:nvSpPr>
      <xdr:spPr>
        <a:xfrm>
          <a:off x="8699500" y="1456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40387</xdr:rowOff>
    </xdr:from>
    <xdr:to>
      <xdr:col>50</xdr:col>
      <xdr:colOff>114300</xdr:colOff>
      <xdr:row>85</xdr:row>
      <xdr:rowOff>42672</xdr:rowOff>
    </xdr:to>
    <xdr:cxnSp macro="">
      <xdr:nvCxnSpPr>
        <xdr:cNvPr id="366" name="直線コネクタ 365">
          <a:extLst>
            <a:ext uri="{FF2B5EF4-FFF2-40B4-BE49-F238E27FC236}">
              <a16:creationId xmlns:a16="http://schemas.microsoft.com/office/drawing/2014/main" id="{461EE53F-EB99-4075-94AA-87B96651F3CC}"/>
            </a:ext>
          </a:extLst>
        </xdr:cNvPr>
        <xdr:cNvCxnSpPr/>
      </xdr:nvCxnSpPr>
      <xdr:spPr>
        <a:xfrm flipV="1">
          <a:off x="8750300" y="14613637"/>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165608</xdr:rowOff>
    </xdr:from>
    <xdr:to>
      <xdr:col>41</xdr:col>
      <xdr:colOff>101600</xdr:colOff>
      <xdr:row>85</xdr:row>
      <xdr:rowOff>95758</xdr:rowOff>
    </xdr:to>
    <xdr:sp macro="" textlink="">
      <xdr:nvSpPr>
        <xdr:cNvPr id="367" name="楕円 366">
          <a:extLst>
            <a:ext uri="{FF2B5EF4-FFF2-40B4-BE49-F238E27FC236}">
              <a16:creationId xmlns:a16="http://schemas.microsoft.com/office/drawing/2014/main" id="{8436361A-841D-41DF-B68A-0F9CCA7127FA}"/>
            </a:ext>
          </a:extLst>
        </xdr:cNvPr>
        <xdr:cNvSpPr/>
      </xdr:nvSpPr>
      <xdr:spPr>
        <a:xfrm>
          <a:off x="7810500" y="1456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42672</xdr:rowOff>
    </xdr:from>
    <xdr:to>
      <xdr:col>45</xdr:col>
      <xdr:colOff>177800</xdr:colOff>
      <xdr:row>85</xdr:row>
      <xdr:rowOff>44958</xdr:rowOff>
    </xdr:to>
    <xdr:cxnSp macro="">
      <xdr:nvCxnSpPr>
        <xdr:cNvPr id="368" name="直線コネクタ 367">
          <a:extLst>
            <a:ext uri="{FF2B5EF4-FFF2-40B4-BE49-F238E27FC236}">
              <a16:creationId xmlns:a16="http://schemas.microsoft.com/office/drawing/2014/main" id="{A4E285D3-04D9-4953-9E9F-6BF014A69BF1}"/>
            </a:ext>
          </a:extLst>
        </xdr:cNvPr>
        <xdr:cNvCxnSpPr/>
      </xdr:nvCxnSpPr>
      <xdr:spPr>
        <a:xfrm flipV="1">
          <a:off x="7861300" y="1461592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167894</xdr:rowOff>
    </xdr:from>
    <xdr:to>
      <xdr:col>36</xdr:col>
      <xdr:colOff>165100</xdr:colOff>
      <xdr:row>85</xdr:row>
      <xdr:rowOff>98044</xdr:rowOff>
    </xdr:to>
    <xdr:sp macro="" textlink="">
      <xdr:nvSpPr>
        <xdr:cNvPr id="369" name="楕円 368">
          <a:extLst>
            <a:ext uri="{FF2B5EF4-FFF2-40B4-BE49-F238E27FC236}">
              <a16:creationId xmlns:a16="http://schemas.microsoft.com/office/drawing/2014/main" id="{FE832C6F-532E-485B-A75A-9FA2CE10885E}"/>
            </a:ext>
          </a:extLst>
        </xdr:cNvPr>
        <xdr:cNvSpPr/>
      </xdr:nvSpPr>
      <xdr:spPr>
        <a:xfrm>
          <a:off x="6921500" y="1456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44958</xdr:rowOff>
    </xdr:from>
    <xdr:to>
      <xdr:col>41</xdr:col>
      <xdr:colOff>50800</xdr:colOff>
      <xdr:row>85</xdr:row>
      <xdr:rowOff>47244</xdr:rowOff>
    </xdr:to>
    <xdr:cxnSp macro="">
      <xdr:nvCxnSpPr>
        <xdr:cNvPr id="370" name="直線コネクタ 369">
          <a:extLst>
            <a:ext uri="{FF2B5EF4-FFF2-40B4-BE49-F238E27FC236}">
              <a16:creationId xmlns:a16="http://schemas.microsoft.com/office/drawing/2014/main" id="{E41766C0-C928-4AEB-A301-30515993D28D}"/>
            </a:ext>
          </a:extLst>
        </xdr:cNvPr>
        <xdr:cNvCxnSpPr/>
      </xdr:nvCxnSpPr>
      <xdr:spPr>
        <a:xfrm flipV="1">
          <a:off x="6972300" y="1461820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103140</xdr:rowOff>
    </xdr:from>
    <xdr:ext cx="469744" cy="259045"/>
    <xdr:sp macro="" textlink="">
      <xdr:nvSpPr>
        <xdr:cNvPr id="371" name="n_1aveValue【福祉施設】&#10;一人当たり面積">
          <a:extLst>
            <a:ext uri="{FF2B5EF4-FFF2-40B4-BE49-F238E27FC236}">
              <a16:creationId xmlns:a16="http://schemas.microsoft.com/office/drawing/2014/main" id="{B1A324F6-0BA3-415B-9448-CD3123EA1E99}"/>
            </a:ext>
          </a:extLst>
        </xdr:cNvPr>
        <xdr:cNvSpPr txBox="1"/>
      </xdr:nvSpPr>
      <xdr:spPr>
        <a:xfrm>
          <a:off x="9391727" y="1416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112285</xdr:rowOff>
    </xdr:from>
    <xdr:ext cx="469744" cy="259045"/>
    <xdr:sp macro="" textlink="">
      <xdr:nvSpPr>
        <xdr:cNvPr id="372" name="n_2aveValue【福祉施設】&#10;一人当たり面積">
          <a:extLst>
            <a:ext uri="{FF2B5EF4-FFF2-40B4-BE49-F238E27FC236}">
              <a16:creationId xmlns:a16="http://schemas.microsoft.com/office/drawing/2014/main" id="{AB518902-96D6-4DB7-BC43-62FDE82643BF}"/>
            </a:ext>
          </a:extLst>
        </xdr:cNvPr>
        <xdr:cNvSpPr txBox="1"/>
      </xdr:nvSpPr>
      <xdr:spPr>
        <a:xfrm>
          <a:off x="8515427" y="1417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109999</xdr:rowOff>
    </xdr:from>
    <xdr:ext cx="469744" cy="259045"/>
    <xdr:sp macro="" textlink="">
      <xdr:nvSpPr>
        <xdr:cNvPr id="373" name="n_3aveValue【福祉施設】&#10;一人当たり面積">
          <a:extLst>
            <a:ext uri="{FF2B5EF4-FFF2-40B4-BE49-F238E27FC236}">
              <a16:creationId xmlns:a16="http://schemas.microsoft.com/office/drawing/2014/main" id="{8ECF74EE-DADF-49E6-9A6E-A384BDBBE5A0}"/>
            </a:ext>
          </a:extLst>
        </xdr:cNvPr>
        <xdr:cNvSpPr txBox="1"/>
      </xdr:nvSpPr>
      <xdr:spPr>
        <a:xfrm>
          <a:off x="7626427" y="1416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116857</xdr:rowOff>
    </xdr:from>
    <xdr:ext cx="469744" cy="259045"/>
    <xdr:sp macro="" textlink="">
      <xdr:nvSpPr>
        <xdr:cNvPr id="374" name="n_4aveValue【福祉施設】&#10;一人当たり面積">
          <a:extLst>
            <a:ext uri="{FF2B5EF4-FFF2-40B4-BE49-F238E27FC236}">
              <a16:creationId xmlns:a16="http://schemas.microsoft.com/office/drawing/2014/main" id="{74AB737B-749A-44D3-90F3-A3DB74A20A5A}"/>
            </a:ext>
          </a:extLst>
        </xdr:cNvPr>
        <xdr:cNvSpPr txBox="1"/>
      </xdr:nvSpPr>
      <xdr:spPr>
        <a:xfrm>
          <a:off x="6737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82314</xdr:rowOff>
    </xdr:from>
    <xdr:ext cx="469744" cy="259045"/>
    <xdr:sp macro="" textlink="">
      <xdr:nvSpPr>
        <xdr:cNvPr id="375" name="n_1mainValue【福祉施設】&#10;一人当たり面積">
          <a:extLst>
            <a:ext uri="{FF2B5EF4-FFF2-40B4-BE49-F238E27FC236}">
              <a16:creationId xmlns:a16="http://schemas.microsoft.com/office/drawing/2014/main" id="{0D7309A5-082F-42F3-84DD-57EF34DD77F2}"/>
            </a:ext>
          </a:extLst>
        </xdr:cNvPr>
        <xdr:cNvSpPr txBox="1"/>
      </xdr:nvSpPr>
      <xdr:spPr>
        <a:xfrm>
          <a:off x="9391727" y="1465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84599</xdr:rowOff>
    </xdr:from>
    <xdr:ext cx="469744" cy="259045"/>
    <xdr:sp macro="" textlink="">
      <xdr:nvSpPr>
        <xdr:cNvPr id="376" name="n_2mainValue【福祉施設】&#10;一人当たり面積">
          <a:extLst>
            <a:ext uri="{FF2B5EF4-FFF2-40B4-BE49-F238E27FC236}">
              <a16:creationId xmlns:a16="http://schemas.microsoft.com/office/drawing/2014/main" id="{0AED6FD4-84AD-4069-B226-E04D8073E856}"/>
            </a:ext>
          </a:extLst>
        </xdr:cNvPr>
        <xdr:cNvSpPr txBox="1"/>
      </xdr:nvSpPr>
      <xdr:spPr>
        <a:xfrm>
          <a:off x="8515427" y="1465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86885</xdr:rowOff>
    </xdr:from>
    <xdr:ext cx="469744" cy="259045"/>
    <xdr:sp macro="" textlink="">
      <xdr:nvSpPr>
        <xdr:cNvPr id="377" name="n_3mainValue【福祉施設】&#10;一人当たり面積">
          <a:extLst>
            <a:ext uri="{FF2B5EF4-FFF2-40B4-BE49-F238E27FC236}">
              <a16:creationId xmlns:a16="http://schemas.microsoft.com/office/drawing/2014/main" id="{3FD78586-C0C5-49EF-877D-703A040B17EA}"/>
            </a:ext>
          </a:extLst>
        </xdr:cNvPr>
        <xdr:cNvSpPr txBox="1"/>
      </xdr:nvSpPr>
      <xdr:spPr>
        <a:xfrm>
          <a:off x="7626427" y="1466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89171</xdr:rowOff>
    </xdr:from>
    <xdr:ext cx="469744" cy="259045"/>
    <xdr:sp macro="" textlink="">
      <xdr:nvSpPr>
        <xdr:cNvPr id="378" name="n_4mainValue【福祉施設】&#10;一人当たり面積">
          <a:extLst>
            <a:ext uri="{FF2B5EF4-FFF2-40B4-BE49-F238E27FC236}">
              <a16:creationId xmlns:a16="http://schemas.microsoft.com/office/drawing/2014/main" id="{FE3F8420-797F-482C-B8D3-CABC602B024C}"/>
            </a:ext>
          </a:extLst>
        </xdr:cNvPr>
        <xdr:cNvSpPr txBox="1"/>
      </xdr:nvSpPr>
      <xdr:spPr>
        <a:xfrm>
          <a:off x="6737427" y="1466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C0A6526B-86E4-439B-BA2D-09311D1840E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60C10DE9-01FF-4005-836C-546098FE3CE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18C13787-42FF-4254-9469-C7129C36953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C1244CD2-5B88-42FE-BD0A-458D86C7DFAD}"/>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EF7C3D7A-A7DE-4153-8C0D-1AE4FD9FB843}"/>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4796FC8E-7C7B-451A-944C-9E060673474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B6CB93D4-813D-49F0-9FE1-EADBF96F2DB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C14834D1-9F42-42E6-9EC1-D76DB9E2827B}"/>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1209B0A4-14A9-4A68-B285-533A6883FCCA}"/>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2F167BC4-4BDF-4938-BE3B-604C3EDD082C}"/>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7419C6C1-2B0A-4877-973F-FA55BC85C012}"/>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a:extLst>
            <a:ext uri="{FF2B5EF4-FFF2-40B4-BE49-F238E27FC236}">
              <a16:creationId xmlns:a16="http://schemas.microsoft.com/office/drawing/2014/main" id="{3D08A2AD-552C-411B-B77E-4B79116F2D2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a:extLst>
            <a:ext uri="{FF2B5EF4-FFF2-40B4-BE49-F238E27FC236}">
              <a16:creationId xmlns:a16="http://schemas.microsoft.com/office/drawing/2014/main" id="{AE605BFC-2AE1-4F27-97D5-2BB8001B2C4B}"/>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a:extLst>
            <a:ext uri="{FF2B5EF4-FFF2-40B4-BE49-F238E27FC236}">
              <a16:creationId xmlns:a16="http://schemas.microsoft.com/office/drawing/2014/main" id="{B7BA9DD1-BD19-40AE-9BD5-FC1DC774724D}"/>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a:extLst>
            <a:ext uri="{FF2B5EF4-FFF2-40B4-BE49-F238E27FC236}">
              <a16:creationId xmlns:a16="http://schemas.microsoft.com/office/drawing/2014/main" id="{CF0E2FD7-F11D-4695-9051-1DF6C03EECAB}"/>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a:extLst>
            <a:ext uri="{FF2B5EF4-FFF2-40B4-BE49-F238E27FC236}">
              <a16:creationId xmlns:a16="http://schemas.microsoft.com/office/drawing/2014/main" id="{A3238184-FD3E-415F-A16F-BAE430F42E1F}"/>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a:extLst>
            <a:ext uri="{FF2B5EF4-FFF2-40B4-BE49-F238E27FC236}">
              <a16:creationId xmlns:a16="http://schemas.microsoft.com/office/drawing/2014/main" id="{D076DA06-9857-499D-B6E7-CA118372991B}"/>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a:extLst>
            <a:ext uri="{FF2B5EF4-FFF2-40B4-BE49-F238E27FC236}">
              <a16:creationId xmlns:a16="http://schemas.microsoft.com/office/drawing/2014/main" id="{48CCD9A9-42A8-4705-816B-4455C1ED4437}"/>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a:extLst>
            <a:ext uri="{FF2B5EF4-FFF2-40B4-BE49-F238E27FC236}">
              <a16:creationId xmlns:a16="http://schemas.microsoft.com/office/drawing/2014/main" id="{C0C69EEC-2583-4A65-A8DC-ADC27E7C3FF1}"/>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a:extLst>
            <a:ext uri="{FF2B5EF4-FFF2-40B4-BE49-F238E27FC236}">
              <a16:creationId xmlns:a16="http://schemas.microsoft.com/office/drawing/2014/main" id="{A482E366-547C-4D4E-9813-4D9DC44773F1}"/>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a:extLst>
            <a:ext uri="{FF2B5EF4-FFF2-40B4-BE49-F238E27FC236}">
              <a16:creationId xmlns:a16="http://schemas.microsoft.com/office/drawing/2014/main" id="{A09BAC9C-0BF9-4990-88BC-C040F4112001}"/>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a:extLst>
            <a:ext uri="{FF2B5EF4-FFF2-40B4-BE49-F238E27FC236}">
              <a16:creationId xmlns:a16="http://schemas.microsoft.com/office/drawing/2014/main" id="{87682B08-E8E5-4A50-8656-999EFAD5C99D}"/>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a:extLst>
            <a:ext uri="{FF2B5EF4-FFF2-40B4-BE49-F238E27FC236}">
              <a16:creationId xmlns:a16="http://schemas.microsoft.com/office/drawing/2014/main" id="{C0EB7717-7C0D-46C1-9205-571804BF7FD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FE20ECEE-8F9D-4FEC-AA3F-A4244F25AB71}"/>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3C8DE6BC-BAAD-441F-8D36-503B37C9DC43}"/>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10886</xdr:rowOff>
    </xdr:from>
    <xdr:to>
      <xdr:col>24</xdr:col>
      <xdr:colOff>62865</xdr:colOff>
      <xdr:row>109</xdr:row>
      <xdr:rowOff>35379</xdr:rowOff>
    </xdr:to>
    <xdr:cxnSp macro="">
      <xdr:nvCxnSpPr>
        <xdr:cNvPr id="404" name="直線コネクタ 403">
          <a:extLst>
            <a:ext uri="{FF2B5EF4-FFF2-40B4-BE49-F238E27FC236}">
              <a16:creationId xmlns:a16="http://schemas.microsoft.com/office/drawing/2014/main" id="{12C7268A-57CF-4B4D-8AE3-4A6954889695}"/>
            </a:ext>
          </a:extLst>
        </xdr:cNvPr>
        <xdr:cNvCxnSpPr/>
      </xdr:nvCxnSpPr>
      <xdr:spPr>
        <a:xfrm flipV="1">
          <a:off x="4634865" y="171558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5" name="【市民会館】&#10;有形固定資産減価償却率最小値テキスト">
          <a:extLst>
            <a:ext uri="{FF2B5EF4-FFF2-40B4-BE49-F238E27FC236}">
              <a16:creationId xmlns:a16="http://schemas.microsoft.com/office/drawing/2014/main" id="{D0D6553D-8B05-450A-8E81-5D98DF878E98}"/>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6" name="直線コネクタ 405">
          <a:extLst>
            <a:ext uri="{FF2B5EF4-FFF2-40B4-BE49-F238E27FC236}">
              <a16:creationId xmlns:a16="http://schemas.microsoft.com/office/drawing/2014/main" id="{CBD4331D-D85E-4843-B877-66B6C34E025B}"/>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129013</xdr:rowOff>
    </xdr:from>
    <xdr:ext cx="340478" cy="259045"/>
    <xdr:sp macro="" textlink="">
      <xdr:nvSpPr>
        <xdr:cNvPr id="407" name="【市民会館】&#10;有形固定資産減価償却率最大値テキスト">
          <a:extLst>
            <a:ext uri="{FF2B5EF4-FFF2-40B4-BE49-F238E27FC236}">
              <a16:creationId xmlns:a16="http://schemas.microsoft.com/office/drawing/2014/main" id="{FF20D028-E9E8-4379-9FDE-D61C103A4ECB}"/>
            </a:ext>
          </a:extLst>
        </xdr:cNvPr>
        <xdr:cNvSpPr txBox="1"/>
      </xdr:nvSpPr>
      <xdr:spPr>
        <a:xfrm>
          <a:off x="4673600" y="1693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10886</xdr:rowOff>
    </xdr:from>
    <xdr:to>
      <xdr:col>24</xdr:col>
      <xdr:colOff>152400</xdr:colOff>
      <xdr:row>100</xdr:row>
      <xdr:rowOff>10886</xdr:rowOff>
    </xdr:to>
    <xdr:cxnSp macro="">
      <xdr:nvCxnSpPr>
        <xdr:cNvPr id="408" name="直線コネクタ 407">
          <a:extLst>
            <a:ext uri="{FF2B5EF4-FFF2-40B4-BE49-F238E27FC236}">
              <a16:creationId xmlns:a16="http://schemas.microsoft.com/office/drawing/2014/main" id="{43A86779-919E-4B29-BD3A-0D0EFCDCED5E}"/>
            </a:ext>
          </a:extLst>
        </xdr:cNvPr>
        <xdr:cNvCxnSpPr/>
      </xdr:nvCxnSpPr>
      <xdr:spPr>
        <a:xfrm>
          <a:off x="4546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28320</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A98EB365-568D-4B7D-A563-612F024693A7}"/>
            </a:ext>
          </a:extLst>
        </xdr:cNvPr>
        <xdr:cNvSpPr txBox="1"/>
      </xdr:nvSpPr>
      <xdr:spPr>
        <a:xfrm>
          <a:off x="4673600" y="17859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49893</xdr:rowOff>
    </xdr:from>
    <xdr:to>
      <xdr:col>24</xdr:col>
      <xdr:colOff>114300</xdr:colOff>
      <xdr:row>104</xdr:row>
      <xdr:rowOff>151493</xdr:rowOff>
    </xdr:to>
    <xdr:sp macro="" textlink="">
      <xdr:nvSpPr>
        <xdr:cNvPr id="410" name="フローチャート: 判断 409">
          <a:extLst>
            <a:ext uri="{FF2B5EF4-FFF2-40B4-BE49-F238E27FC236}">
              <a16:creationId xmlns:a16="http://schemas.microsoft.com/office/drawing/2014/main" id="{6E22054B-BF57-4359-8365-E3528A4E3FCA}"/>
            </a:ext>
          </a:extLst>
        </xdr:cNvPr>
        <xdr:cNvSpPr/>
      </xdr:nvSpPr>
      <xdr:spPr>
        <a:xfrm>
          <a:off x="45847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411" name="フローチャート: 判断 410">
          <a:extLst>
            <a:ext uri="{FF2B5EF4-FFF2-40B4-BE49-F238E27FC236}">
              <a16:creationId xmlns:a16="http://schemas.microsoft.com/office/drawing/2014/main" id="{1791030B-D3FA-4574-84B3-D92D9676056C}"/>
            </a:ext>
          </a:extLst>
        </xdr:cNvPr>
        <xdr:cNvSpPr/>
      </xdr:nvSpPr>
      <xdr:spPr>
        <a:xfrm>
          <a:off x="3746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33564</xdr:rowOff>
    </xdr:from>
    <xdr:to>
      <xdr:col>15</xdr:col>
      <xdr:colOff>101600</xdr:colOff>
      <xdr:row>104</xdr:row>
      <xdr:rowOff>135164</xdr:rowOff>
    </xdr:to>
    <xdr:sp macro="" textlink="">
      <xdr:nvSpPr>
        <xdr:cNvPr id="412" name="フローチャート: 判断 411">
          <a:extLst>
            <a:ext uri="{FF2B5EF4-FFF2-40B4-BE49-F238E27FC236}">
              <a16:creationId xmlns:a16="http://schemas.microsoft.com/office/drawing/2014/main" id="{7E8BA884-32D4-4BAD-8136-C68DD8165525}"/>
            </a:ext>
          </a:extLst>
        </xdr:cNvPr>
        <xdr:cNvSpPr/>
      </xdr:nvSpPr>
      <xdr:spPr>
        <a:xfrm>
          <a:off x="2857500" y="1786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10705</xdr:rowOff>
    </xdr:from>
    <xdr:to>
      <xdr:col>10</xdr:col>
      <xdr:colOff>165100</xdr:colOff>
      <xdr:row>104</xdr:row>
      <xdr:rowOff>112305</xdr:rowOff>
    </xdr:to>
    <xdr:sp macro="" textlink="">
      <xdr:nvSpPr>
        <xdr:cNvPr id="413" name="フローチャート: 判断 412">
          <a:extLst>
            <a:ext uri="{FF2B5EF4-FFF2-40B4-BE49-F238E27FC236}">
              <a16:creationId xmlns:a16="http://schemas.microsoft.com/office/drawing/2014/main" id="{451E4A12-DA58-4E0F-9CFB-BD2821B7F13D}"/>
            </a:ext>
          </a:extLst>
        </xdr:cNvPr>
        <xdr:cNvSpPr/>
      </xdr:nvSpPr>
      <xdr:spPr>
        <a:xfrm>
          <a:off x="19685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5806</xdr:rowOff>
    </xdr:from>
    <xdr:to>
      <xdr:col>6</xdr:col>
      <xdr:colOff>38100</xdr:colOff>
      <xdr:row>104</xdr:row>
      <xdr:rowOff>107406</xdr:rowOff>
    </xdr:to>
    <xdr:sp macro="" textlink="">
      <xdr:nvSpPr>
        <xdr:cNvPr id="414" name="フローチャート: 判断 413">
          <a:extLst>
            <a:ext uri="{FF2B5EF4-FFF2-40B4-BE49-F238E27FC236}">
              <a16:creationId xmlns:a16="http://schemas.microsoft.com/office/drawing/2014/main" id="{D0A7A610-2DD7-43D8-AB7D-F4E68CB5DD0B}"/>
            </a:ext>
          </a:extLst>
        </xdr:cNvPr>
        <xdr:cNvSpPr/>
      </xdr:nvSpPr>
      <xdr:spPr>
        <a:xfrm>
          <a:off x="1079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D975444-4F5E-4B3E-8A4E-1687F196FC8D}"/>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C6521B06-56C3-46C4-9DDE-2B2EED780054}"/>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D700CC75-B70A-42DA-8827-BE8FCDFF3901}"/>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8043988E-A07C-428E-B768-ED6804B0319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3FBC466-0252-4E8D-AFD5-A3E7E63CEB2E}"/>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108</xdr:row>
      <xdr:rowOff>156029</xdr:rowOff>
    </xdr:from>
    <xdr:to>
      <xdr:col>10</xdr:col>
      <xdr:colOff>165100</xdr:colOff>
      <xdr:row>109</xdr:row>
      <xdr:rowOff>86179</xdr:rowOff>
    </xdr:to>
    <xdr:sp macro="" textlink="">
      <xdr:nvSpPr>
        <xdr:cNvPr id="420" name="楕円 419">
          <a:extLst>
            <a:ext uri="{FF2B5EF4-FFF2-40B4-BE49-F238E27FC236}">
              <a16:creationId xmlns:a16="http://schemas.microsoft.com/office/drawing/2014/main" id="{10B17602-6D81-4B80-B21C-A90699479F57}"/>
            </a:ext>
          </a:extLst>
        </xdr:cNvPr>
        <xdr:cNvSpPr/>
      </xdr:nvSpPr>
      <xdr:spPr>
        <a:xfrm>
          <a:off x="1968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108</xdr:row>
      <xdr:rowOff>139700</xdr:rowOff>
    </xdr:from>
    <xdr:to>
      <xdr:col>6</xdr:col>
      <xdr:colOff>38100</xdr:colOff>
      <xdr:row>109</xdr:row>
      <xdr:rowOff>69850</xdr:rowOff>
    </xdr:to>
    <xdr:sp macro="" textlink="">
      <xdr:nvSpPr>
        <xdr:cNvPr id="421" name="楕円 420">
          <a:extLst>
            <a:ext uri="{FF2B5EF4-FFF2-40B4-BE49-F238E27FC236}">
              <a16:creationId xmlns:a16="http://schemas.microsoft.com/office/drawing/2014/main" id="{B08C3ADE-6CAB-4733-AD87-7A092C4FEC0F}"/>
            </a:ext>
          </a:extLst>
        </xdr:cNvPr>
        <xdr:cNvSpPr/>
      </xdr:nvSpPr>
      <xdr:spPr>
        <a:xfrm>
          <a:off x="1079500" y="1865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109</xdr:row>
      <xdr:rowOff>19050</xdr:rowOff>
    </xdr:from>
    <xdr:to>
      <xdr:col>10</xdr:col>
      <xdr:colOff>114300</xdr:colOff>
      <xdr:row>109</xdr:row>
      <xdr:rowOff>35379</xdr:rowOff>
    </xdr:to>
    <xdr:cxnSp macro="">
      <xdr:nvCxnSpPr>
        <xdr:cNvPr id="422" name="直線コネクタ 421">
          <a:extLst>
            <a:ext uri="{FF2B5EF4-FFF2-40B4-BE49-F238E27FC236}">
              <a16:creationId xmlns:a16="http://schemas.microsoft.com/office/drawing/2014/main" id="{5848B2F1-E64A-47D3-805C-48762A33AF3B}"/>
            </a:ext>
          </a:extLst>
        </xdr:cNvPr>
        <xdr:cNvCxnSpPr/>
      </xdr:nvCxnSpPr>
      <xdr:spPr>
        <a:xfrm>
          <a:off x="1130300" y="18707100"/>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423" name="n_1aveValue【市民会館】&#10;有形固定資産減価償却率">
          <a:extLst>
            <a:ext uri="{FF2B5EF4-FFF2-40B4-BE49-F238E27FC236}">
              <a16:creationId xmlns:a16="http://schemas.microsoft.com/office/drawing/2014/main" id="{8E8EF5DB-63A6-40E1-8483-A11B9C75517F}"/>
            </a:ext>
          </a:extLst>
        </xdr:cNvPr>
        <xdr:cNvSpPr txBox="1"/>
      </xdr:nvSpPr>
      <xdr:spPr>
        <a:xfrm>
          <a:off x="35820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151691</xdr:rowOff>
    </xdr:from>
    <xdr:ext cx="405111" cy="259045"/>
    <xdr:sp macro="" textlink="">
      <xdr:nvSpPr>
        <xdr:cNvPr id="424" name="n_2aveValue【市民会館】&#10;有形固定資産減価償却率">
          <a:extLst>
            <a:ext uri="{FF2B5EF4-FFF2-40B4-BE49-F238E27FC236}">
              <a16:creationId xmlns:a16="http://schemas.microsoft.com/office/drawing/2014/main" id="{F73D5A13-F43E-4BF8-A38F-7C4F6CA3908C}"/>
            </a:ext>
          </a:extLst>
        </xdr:cNvPr>
        <xdr:cNvSpPr txBox="1"/>
      </xdr:nvSpPr>
      <xdr:spPr>
        <a:xfrm>
          <a:off x="2705744" y="1763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128832</xdr:rowOff>
    </xdr:from>
    <xdr:ext cx="405111" cy="259045"/>
    <xdr:sp macro="" textlink="">
      <xdr:nvSpPr>
        <xdr:cNvPr id="425" name="n_3aveValue【市民会館】&#10;有形固定資産減価償却率">
          <a:extLst>
            <a:ext uri="{FF2B5EF4-FFF2-40B4-BE49-F238E27FC236}">
              <a16:creationId xmlns:a16="http://schemas.microsoft.com/office/drawing/2014/main" id="{C67A949B-C6A7-414E-8FCE-5150531DE948}"/>
            </a:ext>
          </a:extLst>
        </xdr:cNvPr>
        <xdr:cNvSpPr txBox="1"/>
      </xdr:nvSpPr>
      <xdr:spPr>
        <a:xfrm>
          <a:off x="1816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123933</xdr:rowOff>
    </xdr:from>
    <xdr:ext cx="405111" cy="259045"/>
    <xdr:sp macro="" textlink="">
      <xdr:nvSpPr>
        <xdr:cNvPr id="426" name="n_4aveValue【市民会館】&#10;有形固定資産減価償却率">
          <a:extLst>
            <a:ext uri="{FF2B5EF4-FFF2-40B4-BE49-F238E27FC236}">
              <a16:creationId xmlns:a16="http://schemas.microsoft.com/office/drawing/2014/main" id="{A816BE16-90BE-42C1-9C5A-9075E5EEF3BC}"/>
            </a:ext>
          </a:extLst>
        </xdr:cNvPr>
        <xdr:cNvSpPr txBox="1"/>
      </xdr:nvSpPr>
      <xdr:spPr>
        <a:xfrm>
          <a:off x="927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109</xdr:row>
      <xdr:rowOff>77306</xdr:rowOff>
    </xdr:from>
    <xdr:ext cx="469744" cy="259045"/>
    <xdr:sp macro="" textlink="">
      <xdr:nvSpPr>
        <xdr:cNvPr id="427" name="n_3mainValue【市民会館】&#10;有形固定資産減価償却率">
          <a:extLst>
            <a:ext uri="{FF2B5EF4-FFF2-40B4-BE49-F238E27FC236}">
              <a16:creationId xmlns:a16="http://schemas.microsoft.com/office/drawing/2014/main" id="{1F89BBCF-3133-4DB6-8532-05DF08C40A1A}"/>
            </a:ext>
          </a:extLst>
        </xdr:cNvPr>
        <xdr:cNvSpPr txBox="1"/>
      </xdr:nvSpPr>
      <xdr:spPr>
        <a:xfrm>
          <a:off x="1784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109</xdr:row>
      <xdr:rowOff>60977</xdr:rowOff>
    </xdr:from>
    <xdr:ext cx="405111" cy="259045"/>
    <xdr:sp macro="" textlink="">
      <xdr:nvSpPr>
        <xdr:cNvPr id="428" name="n_4mainValue【市民会館】&#10;有形固定資産減価償却率">
          <a:extLst>
            <a:ext uri="{FF2B5EF4-FFF2-40B4-BE49-F238E27FC236}">
              <a16:creationId xmlns:a16="http://schemas.microsoft.com/office/drawing/2014/main" id="{2D86FF86-4332-4A7F-A079-BBF845790CDC}"/>
            </a:ext>
          </a:extLst>
        </xdr:cNvPr>
        <xdr:cNvSpPr txBox="1"/>
      </xdr:nvSpPr>
      <xdr:spPr>
        <a:xfrm>
          <a:off x="927744" y="187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29" name="正方形/長方形 428">
          <a:extLst>
            <a:ext uri="{FF2B5EF4-FFF2-40B4-BE49-F238E27FC236}">
              <a16:creationId xmlns:a16="http://schemas.microsoft.com/office/drawing/2014/main" id="{E3ED09F3-F9E6-4F4F-A4AB-567D276DDC32}"/>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0" name="正方形/長方形 429">
          <a:extLst>
            <a:ext uri="{FF2B5EF4-FFF2-40B4-BE49-F238E27FC236}">
              <a16:creationId xmlns:a16="http://schemas.microsoft.com/office/drawing/2014/main" id="{2E51407E-CC5F-4379-8BA1-6D050893D043}"/>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1" name="正方形/長方形 430">
          <a:extLst>
            <a:ext uri="{FF2B5EF4-FFF2-40B4-BE49-F238E27FC236}">
              <a16:creationId xmlns:a16="http://schemas.microsoft.com/office/drawing/2014/main" id="{9F519E37-1CA7-4E57-85BF-222AA54E038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2" name="正方形/長方形 431">
          <a:extLst>
            <a:ext uri="{FF2B5EF4-FFF2-40B4-BE49-F238E27FC236}">
              <a16:creationId xmlns:a16="http://schemas.microsoft.com/office/drawing/2014/main" id="{383CDDC4-2FCD-4AE5-B201-8B9F67770DD8}"/>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3" name="正方形/長方形 432">
          <a:extLst>
            <a:ext uri="{FF2B5EF4-FFF2-40B4-BE49-F238E27FC236}">
              <a16:creationId xmlns:a16="http://schemas.microsoft.com/office/drawing/2014/main" id="{DC25311A-FF77-40A7-9291-8156D67C4B4E}"/>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4" name="正方形/長方形 433">
          <a:extLst>
            <a:ext uri="{FF2B5EF4-FFF2-40B4-BE49-F238E27FC236}">
              <a16:creationId xmlns:a16="http://schemas.microsoft.com/office/drawing/2014/main" id="{35D04A6F-AE8C-4B4B-913A-577E424AFFA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5" name="正方形/長方形 434">
          <a:extLst>
            <a:ext uri="{FF2B5EF4-FFF2-40B4-BE49-F238E27FC236}">
              <a16:creationId xmlns:a16="http://schemas.microsoft.com/office/drawing/2014/main" id="{BB872A5E-BC8B-40B1-A18B-5D200C2C29A2}"/>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6" name="正方形/長方形 435">
          <a:extLst>
            <a:ext uri="{FF2B5EF4-FFF2-40B4-BE49-F238E27FC236}">
              <a16:creationId xmlns:a16="http://schemas.microsoft.com/office/drawing/2014/main" id="{71E66184-A9DB-422A-B978-7CC0DE5BE2DA}"/>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7" name="テキスト ボックス 436">
          <a:extLst>
            <a:ext uri="{FF2B5EF4-FFF2-40B4-BE49-F238E27FC236}">
              <a16:creationId xmlns:a16="http://schemas.microsoft.com/office/drawing/2014/main" id="{8ED66BC6-783B-4EA3-889B-08564A1AA386}"/>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8" name="直線コネクタ 437">
          <a:extLst>
            <a:ext uri="{FF2B5EF4-FFF2-40B4-BE49-F238E27FC236}">
              <a16:creationId xmlns:a16="http://schemas.microsoft.com/office/drawing/2014/main" id="{4F777A38-B6A2-46E4-9F54-06D8C518F374}"/>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39" name="直線コネクタ 438">
          <a:extLst>
            <a:ext uri="{FF2B5EF4-FFF2-40B4-BE49-F238E27FC236}">
              <a16:creationId xmlns:a16="http://schemas.microsoft.com/office/drawing/2014/main" id="{00787C8C-A982-4271-8FA1-DC155C9B1629}"/>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0" name="テキスト ボックス 439">
          <a:extLst>
            <a:ext uri="{FF2B5EF4-FFF2-40B4-BE49-F238E27FC236}">
              <a16:creationId xmlns:a16="http://schemas.microsoft.com/office/drawing/2014/main" id="{23B85C51-2E0C-478E-B99C-20BDDCB6AFF9}"/>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1" name="直線コネクタ 440">
          <a:extLst>
            <a:ext uri="{FF2B5EF4-FFF2-40B4-BE49-F238E27FC236}">
              <a16:creationId xmlns:a16="http://schemas.microsoft.com/office/drawing/2014/main" id="{401E64A6-B8BB-43C3-A319-8789B41545B4}"/>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2" name="テキスト ボックス 441">
          <a:extLst>
            <a:ext uri="{FF2B5EF4-FFF2-40B4-BE49-F238E27FC236}">
              <a16:creationId xmlns:a16="http://schemas.microsoft.com/office/drawing/2014/main" id="{BD81591D-09A7-4EF2-A32B-4AEBCA0F0A5B}"/>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3" name="直線コネクタ 442">
          <a:extLst>
            <a:ext uri="{FF2B5EF4-FFF2-40B4-BE49-F238E27FC236}">
              <a16:creationId xmlns:a16="http://schemas.microsoft.com/office/drawing/2014/main" id="{93624370-D2DC-441D-A1E2-8262551E0082}"/>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4" name="テキスト ボックス 443">
          <a:extLst>
            <a:ext uri="{FF2B5EF4-FFF2-40B4-BE49-F238E27FC236}">
              <a16:creationId xmlns:a16="http://schemas.microsoft.com/office/drawing/2014/main" id="{6E01C8D4-FE1B-4850-88D2-1F0608BA6F61}"/>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5" name="直線コネクタ 444">
          <a:extLst>
            <a:ext uri="{FF2B5EF4-FFF2-40B4-BE49-F238E27FC236}">
              <a16:creationId xmlns:a16="http://schemas.microsoft.com/office/drawing/2014/main" id="{9989E2ED-A2BD-42C6-A1DC-7C5077E74D3C}"/>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46" name="テキスト ボックス 445">
          <a:extLst>
            <a:ext uri="{FF2B5EF4-FFF2-40B4-BE49-F238E27FC236}">
              <a16:creationId xmlns:a16="http://schemas.microsoft.com/office/drawing/2014/main" id="{487610CB-77C4-417B-8AD3-433E7A92D8D5}"/>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7" name="直線コネクタ 446">
          <a:extLst>
            <a:ext uri="{FF2B5EF4-FFF2-40B4-BE49-F238E27FC236}">
              <a16:creationId xmlns:a16="http://schemas.microsoft.com/office/drawing/2014/main" id="{FF822406-3791-4BD5-8191-E96129B102A6}"/>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48" name="テキスト ボックス 447">
          <a:extLst>
            <a:ext uri="{FF2B5EF4-FFF2-40B4-BE49-F238E27FC236}">
              <a16:creationId xmlns:a16="http://schemas.microsoft.com/office/drawing/2014/main" id="{3CC0C04E-B1CC-4891-9A10-652EC43BF713}"/>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1D8D7AF7-C972-4BBE-9112-A381D124C3FB}"/>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0" name="テキスト ボックス 449">
          <a:extLst>
            <a:ext uri="{FF2B5EF4-FFF2-40B4-BE49-F238E27FC236}">
              <a16:creationId xmlns:a16="http://schemas.microsoft.com/office/drawing/2014/main" id="{B9F4684C-5EF1-4497-8742-3A49D2F7B5AB}"/>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市民会館】&#10;一人当たり面積グラフ枠">
          <a:extLst>
            <a:ext uri="{FF2B5EF4-FFF2-40B4-BE49-F238E27FC236}">
              <a16:creationId xmlns:a16="http://schemas.microsoft.com/office/drawing/2014/main" id="{7B92FCFC-DDF2-4CB6-9427-17929A0FD52C}"/>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34289</xdr:rowOff>
    </xdr:from>
    <xdr:to>
      <xdr:col>54</xdr:col>
      <xdr:colOff>189865</xdr:colOff>
      <xdr:row>108</xdr:row>
      <xdr:rowOff>129539</xdr:rowOff>
    </xdr:to>
    <xdr:cxnSp macro="">
      <xdr:nvCxnSpPr>
        <xdr:cNvPr id="452" name="直線コネクタ 451">
          <a:extLst>
            <a:ext uri="{FF2B5EF4-FFF2-40B4-BE49-F238E27FC236}">
              <a16:creationId xmlns:a16="http://schemas.microsoft.com/office/drawing/2014/main" id="{CAFBA259-9029-4427-9516-A1DAA6BC84D1}"/>
            </a:ext>
          </a:extLst>
        </xdr:cNvPr>
        <xdr:cNvCxnSpPr/>
      </xdr:nvCxnSpPr>
      <xdr:spPr>
        <a:xfrm flipV="1">
          <a:off x="10476865" y="17179289"/>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53" name="【市民会館】&#10;一人当たり面積最小値テキスト">
          <a:extLst>
            <a:ext uri="{FF2B5EF4-FFF2-40B4-BE49-F238E27FC236}">
              <a16:creationId xmlns:a16="http://schemas.microsoft.com/office/drawing/2014/main" id="{E04E33CF-DBCC-437E-9576-BB88EC1397AD}"/>
            </a:ext>
          </a:extLst>
        </xdr:cNvPr>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54" name="直線コネクタ 453">
          <a:extLst>
            <a:ext uri="{FF2B5EF4-FFF2-40B4-BE49-F238E27FC236}">
              <a16:creationId xmlns:a16="http://schemas.microsoft.com/office/drawing/2014/main" id="{03CB1C47-56D2-47D3-9FC5-57C174A380E2}"/>
            </a:ext>
          </a:extLst>
        </xdr:cNvPr>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152416</xdr:rowOff>
    </xdr:from>
    <xdr:ext cx="469744" cy="259045"/>
    <xdr:sp macro="" textlink="">
      <xdr:nvSpPr>
        <xdr:cNvPr id="455" name="【市民会館】&#10;一人当たり面積最大値テキスト">
          <a:extLst>
            <a:ext uri="{FF2B5EF4-FFF2-40B4-BE49-F238E27FC236}">
              <a16:creationId xmlns:a16="http://schemas.microsoft.com/office/drawing/2014/main" id="{E867DC7E-DB0E-406C-B289-1FF421D43EAD}"/>
            </a:ext>
          </a:extLst>
        </xdr:cNvPr>
        <xdr:cNvSpPr txBox="1"/>
      </xdr:nvSpPr>
      <xdr:spPr>
        <a:xfrm>
          <a:off x="10515600" y="16954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34289</xdr:rowOff>
    </xdr:from>
    <xdr:to>
      <xdr:col>55</xdr:col>
      <xdr:colOff>88900</xdr:colOff>
      <xdr:row>100</xdr:row>
      <xdr:rowOff>34289</xdr:rowOff>
    </xdr:to>
    <xdr:cxnSp macro="">
      <xdr:nvCxnSpPr>
        <xdr:cNvPr id="456" name="直線コネクタ 455">
          <a:extLst>
            <a:ext uri="{FF2B5EF4-FFF2-40B4-BE49-F238E27FC236}">
              <a16:creationId xmlns:a16="http://schemas.microsoft.com/office/drawing/2014/main" id="{D6750A5F-2DA0-4471-80B0-A3FA75E51682}"/>
            </a:ext>
          </a:extLst>
        </xdr:cNvPr>
        <xdr:cNvCxnSpPr/>
      </xdr:nvCxnSpPr>
      <xdr:spPr>
        <a:xfrm>
          <a:off x="10388600" y="1717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47641</xdr:rowOff>
    </xdr:from>
    <xdr:ext cx="469744" cy="259045"/>
    <xdr:sp macro="" textlink="">
      <xdr:nvSpPr>
        <xdr:cNvPr id="457" name="【市民会館】&#10;一人当たり面積平均値テキスト">
          <a:extLst>
            <a:ext uri="{FF2B5EF4-FFF2-40B4-BE49-F238E27FC236}">
              <a16:creationId xmlns:a16="http://schemas.microsoft.com/office/drawing/2014/main" id="{419CD456-E1DB-4ECF-8E19-2429ACE97D05}"/>
            </a:ext>
          </a:extLst>
        </xdr:cNvPr>
        <xdr:cNvSpPr txBox="1"/>
      </xdr:nvSpPr>
      <xdr:spPr>
        <a:xfrm>
          <a:off x="10515600" y="18221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69214</xdr:rowOff>
    </xdr:from>
    <xdr:to>
      <xdr:col>55</xdr:col>
      <xdr:colOff>50800</xdr:colOff>
      <xdr:row>106</xdr:row>
      <xdr:rowOff>170814</xdr:rowOff>
    </xdr:to>
    <xdr:sp macro="" textlink="">
      <xdr:nvSpPr>
        <xdr:cNvPr id="458" name="フローチャート: 判断 457">
          <a:extLst>
            <a:ext uri="{FF2B5EF4-FFF2-40B4-BE49-F238E27FC236}">
              <a16:creationId xmlns:a16="http://schemas.microsoft.com/office/drawing/2014/main" id="{5028686A-D784-4ADE-BE64-D3F0DCE1C7B9}"/>
            </a:ext>
          </a:extLst>
        </xdr:cNvPr>
        <xdr:cNvSpPr/>
      </xdr:nvSpPr>
      <xdr:spPr>
        <a:xfrm>
          <a:off x="104267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88264</xdr:rowOff>
    </xdr:from>
    <xdr:to>
      <xdr:col>50</xdr:col>
      <xdr:colOff>165100</xdr:colOff>
      <xdr:row>107</xdr:row>
      <xdr:rowOff>18414</xdr:rowOff>
    </xdr:to>
    <xdr:sp macro="" textlink="">
      <xdr:nvSpPr>
        <xdr:cNvPr id="459" name="フローチャート: 判断 458">
          <a:extLst>
            <a:ext uri="{FF2B5EF4-FFF2-40B4-BE49-F238E27FC236}">
              <a16:creationId xmlns:a16="http://schemas.microsoft.com/office/drawing/2014/main" id="{2D43EE66-CA3F-4215-886E-C2C1292B86E3}"/>
            </a:ext>
          </a:extLst>
        </xdr:cNvPr>
        <xdr:cNvSpPr/>
      </xdr:nvSpPr>
      <xdr:spPr>
        <a:xfrm>
          <a:off x="9588500" y="1826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101600</xdr:rowOff>
    </xdr:from>
    <xdr:to>
      <xdr:col>46</xdr:col>
      <xdr:colOff>38100</xdr:colOff>
      <xdr:row>107</xdr:row>
      <xdr:rowOff>31750</xdr:rowOff>
    </xdr:to>
    <xdr:sp macro="" textlink="">
      <xdr:nvSpPr>
        <xdr:cNvPr id="460" name="フローチャート: 判断 459">
          <a:extLst>
            <a:ext uri="{FF2B5EF4-FFF2-40B4-BE49-F238E27FC236}">
              <a16:creationId xmlns:a16="http://schemas.microsoft.com/office/drawing/2014/main" id="{BB47E7C5-C68C-412D-B195-94EABEA5FD17}"/>
            </a:ext>
          </a:extLst>
        </xdr:cNvPr>
        <xdr:cNvSpPr/>
      </xdr:nvSpPr>
      <xdr:spPr>
        <a:xfrm>
          <a:off x="8699500" y="1827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111125</xdr:rowOff>
    </xdr:from>
    <xdr:to>
      <xdr:col>41</xdr:col>
      <xdr:colOff>101600</xdr:colOff>
      <xdr:row>107</xdr:row>
      <xdr:rowOff>41275</xdr:rowOff>
    </xdr:to>
    <xdr:sp macro="" textlink="">
      <xdr:nvSpPr>
        <xdr:cNvPr id="461" name="フローチャート: 判断 460">
          <a:extLst>
            <a:ext uri="{FF2B5EF4-FFF2-40B4-BE49-F238E27FC236}">
              <a16:creationId xmlns:a16="http://schemas.microsoft.com/office/drawing/2014/main" id="{6F870B21-F8B7-4F2B-96C1-B61764AD1EB9}"/>
            </a:ext>
          </a:extLst>
        </xdr:cNvPr>
        <xdr:cNvSpPr/>
      </xdr:nvSpPr>
      <xdr:spPr>
        <a:xfrm>
          <a:off x="7810500" y="1828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103505</xdr:rowOff>
    </xdr:from>
    <xdr:to>
      <xdr:col>36</xdr:col>
      <xdr:colOff>165100</xdr:colOff>
      <xdr:row>107</xdr:row>
      <xdr:rowOff>33655</xdr:rowOff>
    </xdr:to>
    <xdr:sp macro="" textlink="">
      <xdr:nvSpPr>
        <xdr:cNvPr id="462" name="フローチャート: 判断 461">
          <a:extLst>
            <a:ext uri="{FF2B5EF4-FFF2-40B4-BE49-F238E27FC236}">
              <a16:creationId xmlns:a16="http://schemas.microsoft.com/office/drawing/2014/main" id="{3253E0D5-AE8C-4A46-9B4E-CED8CD2F9FEA}"/>
            </a:ext>
          </a:extLst>
        </xdr:cNvPr>
        <xdr:cNvSpPr/>
      </xdr:nvSpPr>
      <xdr:spPr>
        <a:xfrm>
          <a:off x="6921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2D70AC3C-DCFA-4C6B-BCEA-2759C346A4EA}"/>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E5A4030C-D8B7-439B-9FFE-526CD44BDF21}"/>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B0DE77BE-5B36-409C-AF9D-4232CA1BEE2C}"/>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2CB64BD-417F-4E2E-80AC-63FA31BA207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16F2B3EF-0635-4E0F-B1C9-C8247BBA8AA1}"/>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108</xdr:row>
      <xdr:rowOff>65405</xdr:rowOff>
    </xdr:from>
    <xdr:to>
      <xdr:col>41</xdr:col>
      <xdr:colOff>101600</xdr:colOff>
      <xdr:row>108</xdr:row>
      <xdr:rowOff>167005</xdr:rowOff>
    </xdr:to>
    <xdr:sp macro="" textlink="">
      <xdr:nvSpPr>
        <xdr:cNvPr id="468" name="楕円 467">
          <a:extLst>
            <a:ext uri="{FF2B5EF4-FFF2-40B4-BE49-F238E27FC236}">
              <a16:creationId xmlns:a16="http://schemas.microsoft.com/office/drawing/2014/main" id="{02210C8F-6019-48E1-A97F-0F7754A52830}"/>
            </a:ext>
          </a:extLst>
        </xdr:cNvPr>
        <xdr:cNvSpPr/>
      </xdr:nvSpPr>
      <xdr:spPr>
        <a:xfrm>
          <a:off x="7810500" y="1858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108</xdr:row>
      <xdr:rowOff>65405</xdr:rowOff>
    </xdr:from>
    <xdr:to>
      <xdr:col>36</xdr:col>
      <xdr:colOff>165100</xdr:colOff>
      <xdr:row>108</xdr:row>
      <xdr:rowOff>167005</xdr:rowOff>
    </xdr:to>
    <xdr:sp macro="" textlink="">
      <xdr:nvSpPr>
        <xdr:cNvPr id="469" name="楕円 468">
          <a:extLst>
            <a:ext uri="{FF2B5EF4-FFF2-40B4-BE49-F238E27FC236}">
              <a16:creationId xmlns:a16="http://schemas.microsoft.com/office/drawing/2014/main" id="{5EA645F4-EACB-49AD-B266-E2CB44BBF15B}"/>
            </a:ext>
          </a:extLst>
        </xdr:cNvPr>
        <xdr:cNvSpPr/>
      </xdr:nvSpPr>
      <xdr:spPr>
        <a:xfrm>
          <a:off x="6921500" y="1858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116205</xdr:rowOff>
    </xdr:from>
    <xdr:to>
      <xdr:col>41</xdr:col>
      <xdr:colOff>50800</xdr:colOff>
      <xdr:row>108</xdr:row>
      <xdr:rowOff>116205</xdr:rowOff>
    </xdr:to>
    <xdr:cxnSp macro="">
      <xdr:nvCxnSpPr>
        <xdr:cNvPr id="470" name="直線コネクタ 469">
          <a:extLst>
            <a:ext uri="{FF2B5EF4-FFF2-40B4-BE49-F238E27FC236}">
              <a16:creationId xmlns:a16="http://schemas.microsoft.com/office/drawing/2014/main" id="{AFA44040-3DB3-4B31-8062-A5FBC53EE894}"/>
            </a:ext>
          </a:extLst>
        </xdr:cNvPr>
        <xdr:cNvCxnSpPr/>
      </xdr:nvCxnSpPr>
      <xdr:spPr>
        <a:xfrm>
          <a:off x="6972300" y="186328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34941</xdr:rowOff>
    </xdr:from>
    <xdr:ext cx="469744" cy="259045"/>
    <xdr:sp macro="" textlink="">
      <xdr:nvSpPr>
        <xdr:cNvPr id="471" name="n_1aveValue【市民会館】&#10;一人当たり面積">
          <a:extLst>
            <a:ext uri="{FF2B5EF4-FFF2-40B4-BE49-F238E27FC236}">
              <a16:creationId xmlns:a16="http://schemas.microsoft.com/office/drawing/2014/main" id="{9B8F78EC-A1D5-4C74-AE9F-4E2B537F03F4}"/>
            </a:ext>
          </a:extLst>
        </xdr:cNvPr>
        <xdr:cNvSpPr txBox="1"/>
      </xdr:nvSpPr>
      <xdr:spPr>
        <a:xfrm>
          <a:off x="9391727" y="1803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48277</xdr:rowOff>
    </xdr:from>
    <xdr:ext cx="469744" cy="259045"/>
    <xdr:sp macro="" textlink="">
      <xdr:nvSpPr>
        <xdr:cNvPr id="472" name="n_2aveValue【市民会館】&#10;一人当たり面積">
          <a:extLst>
            <a:ext uri="{FF2B5EF4-FFF2-40B4-BE49-F238E27FC236}">
              <a16:creationId xmlns:a16="http://schemas.microsoft.com/office/drawing/2014/main" id="{C95D632F-094F-46FF-A130-2EF12BA4C74D}"/>
            </a:ext>
          </a:extLst>
        </xdr:cNvPr>
        <xdr:cNvSpPr txBox="1"/>
      </xdr:nvSpPr>
      <xdr:spPr>
        <a:xfrm>
          <a:off x="8515427" y="1805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57802</xdr:rowOff>
    </xdr:from>
    <xdr:ext cx="469744" cy="259045"/>
    <xdr:sp macro="" textlink="">
      <xdr:nvSpPr>
        <xdr:cNvPr id="473" name="n_3aveValue【市民会館】&#10;一人当たり面積">
          <a:extLst>
            <a:ext uri="{FF2B5EF4-FFF2-40B4-BE49-F238E27FC236}">
              <a16:creationId xmlns:a16="http://schemas.microsoft.com/office/drawing/2014/main" id="{555FF0BC-8BA6-4394-8C91-F57FCF7F8ADA}"/>
            </a:ext>
          </a:extLst>
        </xdr:cNvPr>
        <xdr:cNvSpPr txBox="1"/>
      </xdr:nvSpPr>
      <xdr:spPr>
        <a:xfrm>
          <a:off x="7626427" y="1806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50182</xdr:rowOff>
    </xdr:from>
    <xdr:ext cx="469744" cy="259045"/>
    <xdr:sp macro="" textlink="">
      <xdr:nvSpPr>
        <xdr:cNvPr id="474" name="n_4aveValue【市民会館】&#10;一人当たり面積">
          <a:extLst>
            <a:ext uri="{FF2B5EF4-FFF2-40B4-BE49-F238E27FC236}">
              <a16:creationId xmlns:a16="http://schemas.microsoft.com/office/drawing/2014/main" id="{F2637411-30F6-4D7F-A242-6D6C47C46790}"/>
            </a:ext>
          </a:extLst>
        </xdr:cNvPr>
        <xdr:cNvSpPr txBox="1"/>
      </xdr:nvSpPr>
      <xdr:spPr>
        <a:xfrm>
          <a:off x="67374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158132</xdr:rowOff>
    </xdr:from>
    <xdr:ext cx="469744" cy="259045"/>
    <xdr:sp macro="" textlink="">
      <xdr:nvSpPr>
        <xdr:cNvPr id="475" name="n_3mainValue【市民会館】&#10;一人当たり面積">
          <a:extLst>
            <a:ext uri="{FF2B5EF4-FFF2-40B4-BE49-F238E27FC236}">
              <a16:creationId xmlns:a16="http://schemas.microsoft.com/office/drawing/2014/main" id="{FBCDFC71-1E6F-456D-8A51-36A6A5FB2C95}"/>
            </a:ext>
          </a:extLst>
        </xdr:cNvPr>
        <xdr:cNvSpPr txBox="1"/>
      </xdr:nvSpPr>
      <xdr:spPr>
        <a:xfrm>
          <a:off x="7626427"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158132</xdr:rowOff>
    </xdr:from>
    <xdr:ext cx="469744" cy="259045"/>
    <xdr:sp macro="" textlink="">
      <xdr:nvSpPr>
        <xdr:cNvPr id="476" name="n_4mainValue【市民会館】&#10;一人当たり面積">
          <a:extLst>
            <a:ext uri="{FF2B5EF4-FFF2-40B4-BE49-F238E27FC236}">
              <a16:creationId xmlns:a16="http://schemas.microsoft.com/office/drawing/2014/main" id="{3E19D8AA-CA61-4020-8092-FFBD5FA40268}"/>
            </a:ext>
          </a:extLst>
        </xdr:cNvPr>
        <xdr:cNvSpPr txBox="1"/>
      </xdr:nvSpPr>
      <xdr:spPr>
        <a:xfrm>
          <a:off x="6737427"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77" name="正方形/長方形 476">
          <a:extLst>
            <a:ext uri="{FF2B5EF4-FFF2-40B4-BE49-F238E27FC236}">
              <a16:creationId xmlns:a16="http://schemas.microsoft.com/office/drawing/2014/main" id="{6D10511F-C96F-43C3-B756-E811D2016E7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78" name="正方形/長方形 477">
          <a:extLst>
            <a:ext uri="{FF2B5EF4-FFF2-40B4-BE49-F238E27FC236}">
              <a16:creationId xmlns:a16="http://schemas.microsoft.com/office/drawing/2014/main" id="{F7B5B904-76D2-4491-B11F-7B6D356E5A84}"/>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79" name="正方形/長方形 478">
          <a:extLst>
            <a:ext uri="{FF2B5EF4-FFF2-40B4-BE49-F238E27FC236}">
              <a16:creationId xmlns:a16="http://schemas.microsoft.com/office/drawing/2014/main" id="{2DF244C4-FBE7-420E-AA1D-805D03058AD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0" name="正方形/長方形 479">
          <a:extLst>
            <a:ext uri="{FF2B5EF4-FFF2-40B4-BE49-F238E27FC236}">
              <a16:creationId xmlns:a16="http://schemas.microsoft.com/office/drawing/2014/main" id="{165DBA18-F263-4BBC-8C88-A318A7D363B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1" name="正方形/長方形 480">
          <a:extLst>
            <a:ext uri="{FF2B5EF4-FFF2-40B4-BE49-F238E27FC236}">
              <a16:creationId xmlns:a16="http://schemas.microsoft.com/office/drawing/2014/main" id="{C478B246-49E4-400E-B516-E18E6E58275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82" name="正方形/長方形 481">
          <a:extLst>
            <a:ext uri="{FF2B5EF4-FFF2-40B4-BE49-F238E27FC236}">
              <a16:creationId xmlns:a16="http://schemas.microsoft.com/office/drawing/2014/main" id="{A86F0837-285D-4DE2-B7EB-9527D4EA220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83" name="正方形/長方形 482">
          <a:extLst>
            <a:ext uri="{FF2B5EF4-FFF2-40B4-BE49-F238E27FC236}">
              <a16:creationId xmlns:a16="http://schemas.microsoft.com/office/drawing/2014/main" id="{F6B9F65F-9E4E-430F-AC03-AA44D901764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84" name="正方形/長方形 483">
          <a:extLst>
            <a:ext uri="{FF2B5EF4-FFF2-40B4-BE49-F238E27FC236}">
              <a16:creationId xmlns:a16="http://schemas.microsoft.com/office/drawing/2014/main" id="{8375F445-381C-42D7-8632-D72CD751BCF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85" name="テキスト ボックス 484">
          <a:extLst>
            <a:ext uri="{FF2B5EF4-FFF2-40B4-BE49-F238E27FC236}">
              <a16:creationId xmlns:a16="http://schemas.microsoft.com/office/drawing/2014/main" id="{B0BB9249-ACDC-44A9-9830-EE59C451BE3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86" name="直線コネクタ 485">
          <a:extLst>
            <a:ext uri="{FF2B5EF4-FFF2-40B4-BE49-F238E27FC236}">
              <a16:creationId xmlns:a16="http://schemas.microsoft.com/office/drawing/2014/main" id="{42F6BA46-CB13-41D5-8B9C-6E425724533F}"/>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87" name="テキスト ボックス 486">
          <a:extLst>
            <a:ext uri="{FF2B5EF4-FFF2-40B4-BE49-F238E27FC236}">
              <a16:creationId xmlns:a16="http://schemas.microsoft.com/office/drawing/2014/main" id="{DB61BB24-D428-4739-A3EE-E28861383437}"/>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88" name="直線コネクタ 487">
          <a:extLst>
            <a:ext uri="{FF2B5EF4-FFF2-40B4-BE49-F238E27FC236}">
              <a16:creationId xmlns:a16="http://schemas.microsoft.com/office/drawing/2014/main" id="{C5F3B8D9-02C8-4351-BE5C-70C80E85F602}"/>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89" name="テキスト ボックス 488">
          <a:extLst>
            <a:ext uri="{FF2B5EF4-FFF2-40B4-BE49-F238E27FC236}">
              <a16:creationId xmlns:a16="http://schemas.microsoft.com/office/drawing/2014/main" id="{5883BDEA-04E0-4E73-BC06-D3754032C285}"/>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90" name="直線コネクタ 489">
          <a:extLst>
            <a:ext uri="{FF2B5EF4-FFF2-40B4-BE49-F238E27FC236}">
              <a16:creationId xmlns:a16="http://schemas.microsoft.com/office/drawing/2014/main" id="{7E198407-D25B-4C14-B899-E312FEAB076E}"/>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91" name="テキスト ボックス 490">
          <a:extLst>
            <a:ext uri="{FF2B5EF4-FFF2-40B4-BE49-F238E27FC236}">
              <a16:creationId xmlns:a16="http://schemas.microsoft.com/office/drawing/2014/main" id="{4518AFBE-F35C-491A-959A-946BCBFA2EBD}"/>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92" name="直線コネクタ 491">
          <a:extLst>
            <a:ext uri="{FF2B5EF4-FFF2-40B4-BE49-F238E27FC236}">
              <a16:creationId xmlns:a16="http://schemas.microsoft.com/office/drawing/2014/main" id="{A970F8ED-BEE7-4B3C-92E0-814D9E5172B1}"/>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93" name="テキスト ボックス 492">
          <a:extLst>
            <a:ext uri="{FF2B5EF4-FFF2-40B4-BE49-F238E27FC236}">
              <a16:creationId xmlns:a16="http://schemas.microsoft.com/office/drawing/2014/main" id="{CF738CE8-0985-40C4-A72C-FBDD9D242044}"/>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94" name="直線コネクタ 493">
          <a:extLst>
            <a:ext uri="{FF2B5EF4-FFF2-40B4-BE49-F238E27FC236}">
              <a16:creationId xmlns:a16="http://schemas.microsoft.com/office/drawing/2014/main" id="{6AA5B5E3-2EFD-4660-B850-02825942DC29}"/>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95" name="テキスト ボックス 494">
          <a:extLst>
            <a:ext uri="{FF2B5EF4-FFF2-40B4-BE49-F238E27FC236}">
              <a16:creationId xmlns:a16="http://schemas.microsoft.com/office/drawing/2014/main" id="{64E19171-FDBE-4D34-B099-0D7A947B2254}"/>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96" name="直線コネクタ 495">
          <a:extLst>
            <a:ext uri="{FF2B5EF4-FFF2-40B4-BE49-F238E27FC236}">
              <a16:creationId xmlns:a16="http://schemas.microsoft.com/office/drawing/2014/main" id="{CC15C4D0-C553-478A-818D-3E1D9ACDB2C9}"/>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97" name="テキスト ボックス 496">
          <a:extLst>
            <a:ext uri="{FF2B5EF4-FFF2-40B4-BE49-F238E27FC236}">
              <a16:creationId xmlns:a16="http://schemas.microsoft.com/office/drawing/2014/main" id="{41B7074B-211B-482B-8382-048F1D84A61F}"/>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98" name="直線コネクタ 497">
          <a:extLst>
            <a:ext uri="{FF2B5EF4-FFF2-40B4-BE49-F238E27FC236}">
              <a16:creationId xmlns:a16="http://schemas.microsoft.com/office/drawing/2014/main" id="{A043377C-E68B-48A9-A902-A2F97BB57EE5}"/>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99" name="テキスト ボックス 498">
          <a:extLst>
            <a:ext uri="{FF2B5EF4-FFF2-40B4-BE49-F238E27FC236}">
              <a16:creationId xmlns:a16="http://schemas.microsoft.com/office/drawing/2014/main" id="{602CA7E2-65B5-4BA9-84CE-205CDD623B4A}"/>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0" name="直線コネクタ 499">
          <a:extLst>
            <a:ext uri="{FF2B5EF4-FFF2-40B4-BE49-F238E27FC236}">
              <a16:creationId xmlns:a16="http://schemas.microsoft.com/office/drawing/2014/main" id="{89054322-67A0-4481-990B-C6B53FB74D95}"/>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一般廃棄物処理施設】&#10;有形固定資産減価償却率グラフ枠">
          <a:extLst>
            <a:ext uri="{FF2B5EF4-FFF2-40B4-BE49-F238E27FC236}">
              <a16:creationId xmlns:a16="http://schemas.microsoft.com/office/drawing/2014/main" id="{B8C1D4C3-DD64-4B70-A08D-F15C3EB14E24}"/>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115389</xdr:rowOff>
    </xdr:from>
    <xdr:to>
      <xdr:col>85</xdr:col>
      <xdr:colOff>126364</xdr:colOff>
      <xdr:row>42</xdr:row>
      <xdr:rowOff>77833</xdr:rowOff>
    </xdr:to>
    <xdr:cxnSp macro="">
      <xdr:nvCxnSpPr>
        <xdr:cNvPr id="502" name="直線コネクタ 501">
          <a:extLst>
            <a:ext uri="{FF2B5EF4-FFF2-40B4-BE49-F238E27FC236}">
              <a16:creationId xmlns:a16="http://schemas.microsoft.com/office/drawing/2014/main" id="{CD8C62F2-968A-403A-94DC-5D1F64847358}"/>
            </a:ext>
          </a:extLst>
        </xdr:cNvPr>
        <xdr:cNvCxnSpPr/>
      </xdr:nvCxnSpPr>
      <xdr:spPr>
        <a:xfrm flipV="1">
          <a:off x="16318864" y="5773239"/>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81660</xdr:rowOff>
    </xdr:from>
    <xdr:ext cx="405111" cy="259045"/>
    <xdr:sp macro="" textlink="">
      <xdr:nvSpPr>
        <xdr:cNvPr id="503" name="【一般廃棄物処理施設】&#10;有形固定資産減価償却率最小値テキスト">
          <a:extLst>
            <a:ext uri="{FF2B5EF4-FFF2-40B4-BE49-F238E27FC236}">
              <a16:creationId xmlns:a16="http://schemas.microsoft.com/office/drawing/2014/main" id="{C096A6FE-90C0-420D-AE36-2F6755761BE3}"/>
            </a:ext>
          </a:extLst>
        </xdr:cNvPr>
        <xdr:cNvSpPr txBox="1"/>
      </xdr:nvSpPr>
      <xdr:spPr>
        <a:xfrm>
          <a:off x="16357600" y="728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77833</xdr:rowOff>
    </xdr:from>
    <xdr:to>
      <xdr:col>86</xdr:col>
      <xdr:colOff>25400</xdr:colOff>
      <xdr:row>42</xdr:row>
      <xdr:rowOff>77833</xdr:rowOff>
    </xdr:to>
    <xdr:cxnSp macro="">
      <xdr:nvCxnSpPr>
        <xdr:cNvPr id="504" name="直線コネクタ 503">
          <a:extLst>
            <a:ext uri="{FF2B5EF4-FFF2-40B4-BE49-F238E27FC236}">
              <a16:creationId xmlns:a16="http://schemas.microsoft.com/office/drawing/2014/main" id="{46D76D65-5B2E-4503-8B68-156DFC138920}"/>
            </a:ext>
          </a:extLst>
        </xdr:cNvPr>
        <xdr:cNvCxnSpPr/>
      </xdr:nvCxnSpPr>
      <xdr:spPr>
        <a:xfrm>
          <a:off x="16230600" y="727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62066</xdr:rowOff>
    </xdr:from>
    <xdr:ext cx="340478" cy="259045"/>
    <xdr:sp macro="" textlink="">
      <xdr:nvSpPr>
        <xdr:cNvPr id="505" name="【一般廃棄物処理施設】&#10;有形固定資産減価償却率最大値テキスト">
          <a:extLst>
            <a:ext uri="{FF2B5EF4-FFF2-40B4-BE49-F238E27FC236}">
              <a16:creationId xmlns:a16="http://schemas.microsoft.com/office/drawing/2014/main" id="{9D8367FC-C734-4DEA-9665-1DB28E068525}"/>
            </a:ext>
          </a:extLst>
        </xdr:cNvPr>
        <xdr:cNvSpPr txBox="1"/>
      </xdr:nvSpPr>
      <xdr:spPr>
        <a:xfrm>
          <a:off x="16357600" y="55484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115389</xdr:rowOff>
    </xdr:from>
    <xdr:to>
      <xdr:col>86</xdr:col>
      <xdr:colOff>25400</xdr:colOff>
      <xdr:row>33</xdr:row>
      <xdr:rowOff>115389</xdr:rowOff>
    </xdr:to>
    <xdr:cxnSp macro="">
      <xdr:nvCxnSpPr>
        <xdr:cNvPr id="506" name="直線コネクタ 505">
          <a:extLst>
            <a:ext uri="{FF2B5EF4-FFF2-40B4-BE49-F238E27FC236}">
              <a16:creationId xmlns:a16="http://schemas.microsoft.com/office/drawing/2014/main" id="{8D144D97-00F2-4F68-A68F-09564F4DA202}"/>
            </a:ext>
          </a:extLst>
        </xdr:cNvPr>
        <xdr:cNvCxnSpPr/>
      </xdr:nvCxnSpPr>
      <xdr:spPr>
        <a:xfrm>
          <a:off x="16230600" y="5773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72770</xdr:rowOff>
    </xdr:from>
    <xdr:ext cx="405111" cy="259045"/>
    <xdr:sp macro="" textlink="">
      <xdr:nvSpPr>
        <xdr:cNvPr id="507" name="【一般廃棄物処理施設】&#10;有形固定資産減価償却率平均値テキスト">
          <a:extLst>
            <a:ext uri="{FF2B5EF4-FFF2-40B4-BE49-F238E27FC236}">
              <a16:creationId xmlns:a16="http://schemas.microsoft.com/office/drawing/2014/main" id="{9FFB922E-0D87-4E8A-83E8-7AEA9DE3A6D1}"/>
            </a:ext>
          </a:extLst>
        </xdr:cNvPr>
        <xdr:cNvSpPr txBox="1"/>
      </xdr:nvSpPr>
      <xdr:spPr>
        <a:xfrm>
          <a:off x="16357600" y="6416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49893</xdr:rowOff>
    </xdr:from>
    <xdr:to>
      <xdr:col>85</xdr:col>
      <xdr:colOff>177800</xdr:colOff>
      <xdr:row>38</xdr:row>
      <xdr:rowOff>151493</xdr:rowOff>
    </xdr:to>
    <xdr:sp macro="" textlink="">
      <xdr:nvSpPr>
        <xdr:cNvPr id="508" name="フローチャート: 判断 507">
          <a:extLst>
            <a:ext uri="{FF2B5EF4-FFF2-40B4-BE49-F238E27FC236}">
              <a16:creationId xmlns:a16="http://schemas.microsoft.com/office/drawing/2014/main" id="{E4EB2E6A-4EF1-4DE6-AA1E-58D13923144C}"/>
            </a:ext>
          </a:extLst>
        </xdr:cNvPr>
        <xdr:cNvSpPr/>
      </xdr:nvSpPr>
      <xdr:spPr>
        <a:xfrm>
          <a:off x="162687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49893</xdr:rowOff>
    </xdr:from>
    <xdr:to>
      <xdr:col>81</xdr:col>
      <xdr:colOff>101600</xdr:colOff>
      <xdr:row>38</xdr:row>
      <xdr:rowOff>151493</xdr:rowOff>
    </xdr:to>
    <xdr:sp macro="" textlink="">
      <xdr:nvSpPr>
        <xdr:cNvPr id="509" name="フローチャート: 判断 508">
          <a:extLst>
            <a:ext uri="{FF2B5EF4-FFF2-40B4-BE49-F238E27FC236}">
              <a16:creationId xmlns:a16="http://schemas.microsoft.com/office/drawing/2014/main" id="{6B3772CF-EB6C-4D3E-868F-FE43E36170A8}"/>
            </a:ext>
          </a:extLst>
        </xdr:cNvPr>
        <xdr:cNvSpPr/>
      </xdr:nvSpPr>
      <xdr:spPr>
        <a:xfrm>
          <a:off x="15430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48260</xdr:rowOff>
    </xdr:from>
    <xdr:to>
      <xdr:col>76</xdr:col>
      <xdr:colOff>165100</xdr:colOff>
      <xdr:row>38</xdr:row>
      <xdr:rowOff>149860</xdr:rowOff>
    </xdr:to>
    <xdr:sp macro="" textlink="">
      <xdr:nvSpPr>
        <xdr:cNvPr id="510" name="フローチャート: 判断 509">
          <a:extLst>
            <a:ext uri="{FF2B5EF4-FFF2-40B4-BE49-F238E27FC236}">
              <a16:creationId xmlns:a16="http://schemas.microsoft.com/office/drawing/2014/main" id="{A7D738B1-4170-4E1E-822F-FC229FC5C3F7}"/>
            </a:ext>
          </a:extLst>
        </xdr:cNvPr>
        <xdr:cNvSpPr/>
      </xdr:nvSpPr>
      <xdr:spPr>
        <a:xfrm>
          <a:off x="1454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35197</xdr:rowOff>
    </xdr:from>
    <xdr:to>
      <xdr:col>72</xdr:col>
      <xdr:colOff>38100</xdr:colOff>
      <xdr:row>38</xdr:row>
      <xdr:rowOff>136797</xdr:rowOff>
    </xdr:to>
    <xdr:sp macro="" textlink="">
      <xdr:nvSpPr>
        <xdr:cNvPr id="511" name="フローチャート: 判断 510">
          <a:extLst>
            <a:ext uri="{FF2B5EF4-FFF2-40B4-BE49-F238E27FC236}">
              <a16:creationId xmlns:a16="http://schemas.microsoft.com/office/drawing/2014/main" id="{20CC9471-1928-4913-8B36-F0832663318F}"/>
            </a:ext>
          </a:extLst>
        </xdr:cNvPr>
        <xdr:cNvSpPr/>
      </xdr:nvSpPr>
      <xdr:spPr>
        <a:xfrm>
          <a:off x="1365250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34</xdr:row>
      <xdr:rowOff>139700</xdr:rowOff>
    </xdr:from>
    <xdr:to>
      <xdr:col>67</xdr:col>
      <xdr:colOff>101600</xdr:colOff>
      <xdr:row>35</xdr:row>
      <xdr:rowOff>69850</xdr:rowOff>
    </xdr:to>
    <xdr:sp macro="" textlink="">
      <xdr:nvSpPr>
        <xdr:cNvPr id="512" name="フローチャート: 判断 511">
          <a:extLst>
            <a:ext uri="{FF2B5EF4-FFF2-40B4-BE49-F238E27FC236}">
              <a16:creationId xmlns:a16="http://schemas.microsoft.com/office/drawing/2014/main" id="{DF058F4D-255D-47F0-9057-EEA615E7E31B}"/>
            </a:ext>
          </a:extLst>
        </xdr:cNvPr>
        <xdr:cNvSpPr/>
      </xdr:nvSpPr>
      <xdr:spPr>
        <a:xfrm>
          <a:off x="12763500" y="596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3" name="テキスト ボックス 512">
          <a:extLst>
            <a:ext uri="{FF2B5EF4-FFF2-40B4-BE49-F238E27FC236}">
              <a16:creationId xmlns:a16="http://schemas.microsoft.com/office/drawing/2014/main" id="{B3DAD576-ED1D-4B1F-B8D4-31BD7DDBE41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14" name="テキスト ボックス 513">
          <a:extLst>
            <a:ext uri="{FF2B5EF4-FFF2-40B4-BE49-F238E27FC236}">
              <a16:creationId xmlns:a16="http://schemas.microsoft.com/office/drawing/2014/main" id="{AC787ADD-5209-4807-A717-5B9C89BE45E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15" name="テキスト ボックス 514">
          <a:extLst>
            <a:ext uri="{FF2B5EF4-FFF2-40B4-BE49-F238E27FC236}">
              <a16:creationId xmlns:a16="http://schemas.microsoft.com/office/drawing/2014/main" id="{18363C02-7EFC-44A3-9BBF-30560083354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16" name="テキスト ボックス 515">
          <a:extLst>
            <a:ext uri="{FF2B5EF4-FFF2-40B4-BE49-F238E27FC236}">
              <a16:creationId xmlns:a16="http://schemas.microsoft.com/office/drawing/2014/main" id="{698391BA-762E-4C84-91BF-5CD95401F82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17" name="テキスト ボックス 516">
          <a:extLst>
            <a:ext uri="{FF2B5EF4-FFF2-40B4-BE49-F238E27FC236}">
              <a16:creationId xmlns:a16="http://schemas.microsoft.com/office/drawing/2014/main" id="{58924164-54FA-42C8-B0E7-3BB6D4F2A563}"/>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64588</xdr:rowOff>
    </xdr:from>
    <xdr:to>
      <xdr:col>85</xdr:col>
      <xdr:colOff>177800</xdr:colOff>
      <xdr:row>39</xdr:row>
      <xdr:rowOff>166188</xdr:rowOff>
    </xdr:to>
    <xdr:sp macro="" textlink="">
      <xdr:nvSpPr>
        <xdr:cNvPr id="518" name="楕円 517">
          <a:extLst>
            <a:ext uri="{FF2B5EF4-FFF2-40B4-BE49-F238E27FC236}">
              <a16:creationId xmlns:a16="http://schemas.microsoft.com/office/drawing/2014/main" id="{065D24DB-4A41-469F-87F6-28B9C3C2AA0D}"/>
            </a:ext>
          </a:extLst>
        </xdr:cNvPr>
        <xdr:cNvSpPr/>
      </xdr:nvSpPr>
      <xdr:spPr>
        <a:xfrm>
          <a:off x="16268700" y="675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43015</xdr:rowOff>
    </xdr:from>
    <xdr:ext cx="405111" cy="259045"/>
    <xdr:sp macro="" textlink="">
      <xdr:nvSpPr>
        <xdr:cNvPr id="519" name="【一般廃棄物処理施設】&#10;有形固定資産減価償却率該当値テキスト">
          <a:extLst>
            <a:ext uri="{FF2B5EF4-FFF2-40B4-BE49-F238E27FC236}">
              <a16:creationId xmlns:a16="http://schemas.microsoft.com/office/drawing/2014/main" id="{CD93C92A-9A78-4CBB-93DE-90A968082E9C}"/>
            </a:ext>
          </a:extLst>
        </xdr:cNvPr>
        <xdr:cNvSpPr txBox="1"/>
      </xdr:nvSpPr>
      <xdr:spPr>
        <a:xfrm>
          <a:off x="16357600" y="672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168020</xdr:rowOff>
    </xdr:from>
    <xdr:ext cx="405111" cy="259045"/>
    <xdr:sp macro="" textlink="">
      <xdr:nvSpPr>
        <xdr:cNvPr id="520" name="n_1aveValue【一般廃棄物処理施設】&#10;有形固定資産減価償却率">
          <a:extLst>
            <a:ext uri="{FF2B5EF4-FFF2-40B4-BE49-F238E27FC236}">
              <a16:creationId xmlns:a16="http://schemas.microsoft.com/office/drawing/2014/main" id="{A8A4852B-BBFC-4B59-995F-F121584274DE}"/>
            </a:ext>
          </a:extLst>
        </xdr:cNvPr>
        <xdr:cNvSpPr txBox="1"/>
      </xdr:nvSpPr>
      <xdr:spPr>
        <a:xfrm>
          <a:off x="15266044" y="634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166387</xdr:rowOff>
    </xdr:from>
    <xdr:ext cx="405111" cy="259045"/>
    <xdr:sp macro="" textlink="">
      <xdr:nvSpPr>
        <xdr:cNvPr id="521" name="n_2aveValue【一般廃棄物処理施設】&#10;有形固定資産減価償却率">
          <a:extLst>
            <a:ext uri="{FF2B5EF4-FFF2-40B4-BE49-F238E27FC236}">
              <a16:creationId xmlns:a16="http://schemas.microsoft.com/office/drawing/2014/main" id="{73C1A1BC-0493-4821-8A3E-FC7D60900345}"/>
            </a:ext>
          </a:extLst>
        </xdr:cNvPr>
        <xdr:cNvSpPr txBox="1"/>
      </xdr:nvSpPr>
      <xdr:spPr>
        <a:xfrm>
          <a:off x="14389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153324</xdr:rowOff>
    </xdr:from>
    <xdr:ext cx="405111" cy="259045"/>
    <xdr:sp macro="" textlink="">
      <xdr:nvSpPr>
        <xdr:cNvPr id="522" name="n_3aveValue【一般廃棄物処理施設】&#10;有形固定資産減価償却率">
          <a:extLst>
            <a:ext uri="{FF2B5EF4-FFF2-40B4-BE49-F238E27FC236}">
              <a16:creationId xmlns:a16="http://schemas.microsoft.com/office/drawing/2014/main" id="{4F215DA5-0C3C-4B7D-B9BA-5EE25DE23C4B}"/>
            </a:ext>
          </a:extLst>
        </xdr:cNvPr>
        <xdr:cNvSpPr txBox="1"/>
      </xdr:nvSpPr>
      <xdr:spPr>
        <a:xfrm>
          <a:off x="13500744" y="6325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86377</xdr:rowOff>
    </xdr:from>
    <xdr:ext cx="405111" cy="259045"/>
    <xdr:sp macro="" textlink="">
      <xdr:nvSpPr>
        <xdr:cNvPr id="523" name="n_4aveValue【一般廃棄物処理施設】&#10;有形固定資産減価償却率">
          <a:extLst>
            <a:ext uri="{FF2B5EF4-FFF2-40B4-BE49-F238E27FC236}">
              <a16:creationId xmlns:a16="http://schemas.microsoft.com/office/drawing/2014/main" id="{BA1C86B7-C76A-47D3-B73C-C007DE43E113}"/>
            </a:ext>
          </a:extLst>
        </xdr:cNvPr>
        <xdr:cNvSpPr txBox="1"/>
      </xdr:nvSpPr>
      <xdr:spPr>
        <a:xfrm>
          <a:off x="126117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4" name="正方形/長方形 523">
          <a:extLst>
            <a:ext uri="{FF2B5EF4-FFF2-40B4-BE49-F238E27FC236}">
              <a16:creationId xmlns:a16="http://schemas.microsoft.com/office/drawing/2014/main" id="{2EE3E45F-7CF2-443C-9E81-13F17C82AA85}"/>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5" name="正方形/長方形 524">
          <a:extLst>
            <a:ext uri="{FF2B5EF4-FFF2-40B4-BE49-F238E27FC236}">
              <a16:creationId xmlns:a16="http://schemas.microsoft.com/office/drawing/2014/main" id="{C979607B-E40F-4DAB-9F83-71B14F77072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6" name="正方形/長方形 525">
          <a:extLst>
            <a:ext uri="{FF2B5EF4-FFF2-40B4-BE49-F238E27FC236}">
              <a16:creationId xmlns:a16="http://schemas.microsoft.com/office/drawing/2014/main" id="{F146B690-6B4E-4141-A16A-F2F597FAD1DD}"/>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7" name="正方形/長方形 526">
          <a:extLst>
            <a:ext uri="{FF2B5EF4-FFF2-40B4-BE49-F238E27FC236}">
              <a16:creationId xmlns:a16="http://schemas.microsoft.com/office/drawing/2014/main" id="{7668979B-A65A-4D6C-9A41-6EB18B7781BB}"/>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8" name="正方形/長方形 527">
          <a:extLst>
            <a:ext uri="{FF2B5EF4-FFF2-40B4-BE49-F238E27FC236}">
              <a16:creationId xmlns:a16="http://schemas.microsoft.com/office/drawing/2014/main" id="{E8DAF8B1-CACC-4970-9F1F-489DD2CFED0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9" name="正方形/長方形 528">
          <a:extLst>
            <a:ext uri="{FF2B5EF4-FFF2-40B4-BE49-F238E27FC236}">
              <a16:creationId xmlns:a16="http://schemas.microsoft.com/office/drawing/2014/main" id="{CD97A544-FA37-4DD6-A543-C3425CD8B6B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30" name="正方形/長方形 529">
          <a:extLst>
            <a:ext uri="{FF2B5EF4-FFF2-40B4-BE49-F238E27FC236}">
              <a16:creationId xmlns:a16="http://schemas.microsoft.com/office/drawing/2014/main" id="{FAD0BD3F-FD48-426F-9EFE-E9EF570A4C7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1" name="正方形/長方形 530">
          <a:extLst>
            <a:ext uri="{FF2B5EF4-FFF2-40B4-BE49-F238E27FC236}">
              <a16:creationId xmlns:a16="http://schemas.microsoft.com/office/drawing/2014/main" id="{C144C1C1-FF01-4358-AA5E-EFD658C6D5AE}"/>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32" name="テキスト ボックス 531">
          <a:extLst>
            <a:ext uri="{FF2B5EF4-FFF2-40B4-BE49-F238E27FC236}">
              <a16:creationId xmlns:a16="http://schemas.microsoft.com/office/drawing/2014/main" id="{4EE206DD-9B3B-4B6F-A8AB-46614CFC470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3" name="直線コネクタ 532">
          <a:extLst>
            <a:ext uri="{FF2B5EF4-FFF2-40B4-BE49-F238E27FC236}">
              <a16:creationId xmlns:a16="http://schemas.microsoft.com/office/drawing/2014/main" id="{E6043185-2BB4-42D1-990A-1A60C4ACB02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34" name="直線コネクタ 533">
          <a:extLst>
            <a:ext uri="{FF2B5EF4-FFF2-40B4-BE49-F238E27FC236}">
              <a16:creationId xmlns:a16="http://schemas.microsoft.com/office/drawing/2014/main" id="{2D0F6689-4CA3-4DEF-8E63-5C5E64C4205F}"/>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35" name="テキスト ボックス 534">
          <a:extLst>
            <a:ext uri="{FF2B5EF4-FFF2-40B4-BE49-F238E27FC236}">
              <a16:creationId xmlns:a16="http://schemas.microsoft.com/office/drawing/2014/main" id="{148B997E-E2E8-4450-9122-2BA823264F31}"/>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36" name="直線コネクタ 535">
          <a:extLst>
            <a:ext uri="{FF2B5EF4-FFF2-40B4-BE49-F238E27FC236}">
              <a16:creationId xmlns:a16="http://schemas.microsoft.com/office/drawing/2014/main" id="{36BFC587-5DFE-49A8-8D3D-BFBC462B4B3B}"/>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37" name="テキスト ボックス 536">
          <a:extLst>
            <a:ext uri="{FF2B5EF4-FFF2-40B4-BE49-F238E27FC236}">
              <a16:creationId xmlns:a16="http://schemas.microsoft.com/office/drawing/2014/main" id="{8F1C4DA2-2DC0-4644-A038-B749928617CD}"/>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38" name="直線コネクタ 537">
          <a:extLst>
            <a:ext uri="{FF2B5EF4-FFF2-40B4-BE49-F238E27FC236}">
              <a16:creationId xmlns:a16="http://schemas.microsoft.com/office/drawing/2014/main" id="{AB71137C-1B56-4AD4-BC93-69F0761D946A}"/>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39" name="テキスト ボックス 538">
          <a:extLst>
            <a:ext uri="{FF2B5EF4-FFF2-40B4-BE49-F238E27FC236}">
              <a16:creationId xmlns:a16="http://schemas.microsoft.com/office/drawing/2014/main" id="{4EFFF76A-72DC-472F-9EB1-D4DF73624BA3}"/>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40" name="直線コネクタ 539">
          <a:extLst>
            <a:ext uri="{FF2B5EF4-FFF2-40B4-BE49-F238E27FC236}">
              <a16:creationId xmlns:a16="http://schemas.microsoft.com/office/drawing/2014/main" id="{130EE41E-B894-4222-ADF4-C7BAA33EA299}"/>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41" name="テキスト ボックス 540">
          <a:extLst>
            <a:ext uri="{FF2B5EF4-FFF2-40B4-BE49-F238E27FC236}">
              <a16:creationId xmlns:a16="http://schemas.microsoft.com/office/drawing/2014/main" id="{07720BDF-0D06-449D-ABE2-AB250BA0E245}"/>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2" name="直線コネクタ 541">
          <a:extLst>
            <a:ext uri="{FF2B5EF4-FFF2-40B4-BE49-F238E27FC236}">
              <a16:creationId xmlns:a16="http://schemas.microsoft.com/office/drawing/2014/main" id="{C566655F-17A4-4972-B028-C08CACFB5486}"/>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43" name="テキスト ボックス 542">
          <a:extLst>
            <a:ext uri="{FF2B5EF4-FFF2-40B4-BE49-F238E27FC236}">
              <a16:creationId xmlns:a16="http://schemas.microsoft.com/office/drawing/2014/main" id="{45CF09A6-0839-41BD-A0BE-CE2D110093EF}"/>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4" name="【一般廃棄物処理施設】&#10;一人当たり有形固定資産（償却資産）額グラフ枠">
          <a:extLst>
            <a:ext uri="{FF2B5EF4-FFF2-40B4-BE49-F238E27FC236}">
              <a16:creationId xmlns:a16="http://schemas.microsoft.com/office/drawing/2014/main" id="{2A688AC9-1DC2-4036-A863-657151E1BAE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11461</xdr:rowOff>
    </xdr:from>
    <xdr:to>
      <xdr:col>116</xdr:col>
      <xdr:colOff>62864</xdr:colOff>
      <xdr:row>41</xdr:row>
      <xdr:rowOff>133016</xdr:rowOff>
    </xdr:to>
    <xdr:cxnSp macro="">
      <xdr:nvCxnSpPr>
        <xdr:cNvPr id="545" name="直線コネクタ 544">
          <a:extLst>
            <a:ext uri="{FF2B5EF4-FFF2-40B4-BE49-F238E27FC236}">
              <a16:creationId xmlns:a16="http://schemas.microsoft.com/office/drawing/2014/main" id="{2833416D-E88C-4287-9489-C51AD0D6CE48}"/>
            </a:ext>
          </a:extLst>
        </xdr:cNvPr>
        <xdr:cNvCxnSpPr/>
      </xdr:nvCxnSpPr>
      <xdr:spPr>
        <a:xfrm flipV="1">
          <a:off x="22160864" y="5669311"/>
          <a:ext cx="0" cy="1493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136843</xdr:rowOff>
    </xdr:from>
    <xdr:ext cx="313932" cy="259045"/>
    <xdr:sp macro="" textlink="">
      <xdr:nvSpPr>
        <xdr:cNvPr id="546" name="【一般廃棄物処理施設】&#10;一人当たり有形固定資産（償却資産）額最小値テキスト">
          <a:extLst>
            <a:ext uri="{FF2B5EF4-FFF2-40B4-BE49-F238E27FC236}">
              <a16:creationId xmlns:a16="http://schemas.microsoft.com/office/drawing/2014/main" id="{8C06C1BC-E0A6-4FC7-83CF-3F960400260A}"/>
            </a:ext>
          </a:extLst>
        </xdr:cNvPr>
        <xdr:cNvSpPr txBox="1"/>
      </xdr:nvSpPr>
      <xdr:spPr>
        <a:xfrm>
          <a:off x="22199600" y="71662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133016</xdr:rowOff>
    </xdr:from>
    <xdr:to>
      <xdr:col>116</xdr:col>
      <xdr:colOff>152400</xdr:colOff>
      <xdr:row>41</xdr:row>
      <xdr:rowOff>133016</xdr:rowOff>
    </xdr:to>
    <xdr:cxnSp macro="">
      <xdr:nvCxnSpPr>
        <xdr:cNvPr id="547" name="直線コネクタ 546">
          <a:extLst>
            <a:ext uri="{FF2B5EF4-FFF2-40B4-BE49-F238E27FC236}">
              <a16:creationId xmlns:a16="http://schemas.microsoft.com/office/drawing/2014/main" id="{1774537B-C0CF-4F86-BB4C-6B9F162551B3}"/>
            </a:ext>
          </a:extLst>
        </xdr:cNvPr>
        <xdr:cNvCxnSpPr/>
      </xdr:nvCxnSpPr>
      <xdr:spPr>
        <a:xfrm>
          <a:off x="22072600" y="716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129588</xdr:rowOff>
    </xdr:from>
    <xdr:ext cx="599010" cy="259045"/>
    <xdr:sp macro="" textlink="">
      <xdr:nvSpPr>
        <xdr:cNvPr id="548" name="【一般廃棄物処理施設】&#10;一人当たり有形固定資産（償却資産）額最大値テキスト">
          <a:extLst>
            <a:ext uri="{FF2B5EF4-FFF2-40B4-BE49-F238E27FC236}">
              <a16:creationId xmlns:a16="http://schemas.microsoft.com/office/drawing/2014/main" id="{79E6A50C-F28E-4B6B-903C-DDC366C538B2}"/>
            </a:ext>
          </a:extLst>
        </xdr:cNvPr>
        <xdr:cNvSpPr txBox="1"/>
      </xdr:nvSpPr>
      <xdr:spPr>
        <a:xfrm>
          <a:off x="22199600" y="5444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11461</xdr:rowOff>
    </xdr:from>
    <xdr:to>
      <xdr:col>116</xdr:col>
      <xdr:colOff>152400</xdr:colOff>
      <xdr:row>33</xdr:row>
      <xdr:rowOff>11461</xdr:rowOff>
    </xdr:to>
    <xdr:cxnSp macro="">
      <xdr:nvCxnSpPr>
        <xdr:cNvPr id="549" name="直線コネクタ 548">
          <a:extLst>
            <a:ext uri="{FF2B5EF4-FFF2-40B4-BE49-F238E27FC236}">
              <a16:creationId xmlns:a16="http://schemas.microsoft.com/office/drawing/2014/main" id="{95E42345-F905-487A-91F8-E7BAAFCDDFFB}"/>
            </a:ext>
          </a:extLst>
        </xdr:cNvPr>
        <xdr:cNvCxnSpPr/>
      </xdr:nvCxnSpPr>
      <xdr:spPr>
        <a:xfrm>
          <a:off x="22072600" y="5669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82425</xdr:rowOff>
    </xdr:from>
    <xdr:ext cx="599010" cy="259045"/>
    <xdr:sp macro="" textlink="">
      <xdr:nvSpPr>
        <xdr:cNvPr id="550" name="【一般廃棄物処理施設】&#10;一人当たり有形固定資産（償却資産）額平均値テキスト">
          <a:extLst>
            <a:ext uri="{FF2B5EF4-FFF2-40B4-BE49-F238E27FC236}">
              <a16:creationId xmlns:a16="http://schemas.microsoft.com/office/drawing/2014/main" id="{BCA37B31-3493-4FA9-A3D8-3EF5D9F33932}"/>
            </a:ext>
          </a:extLst>
        </xdr:cNvPr>
        <xdr:cNvSpPr txBox="1"/>
      </xdr:nvSpPr>
      <xdr:spPr>
        <a:xfrm>
          <a:off x="22199600" y="64260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59548</xdr:rowOff>
    </xdr:from>
    <xdr:to>
      <xdr:col>116</xdr:col>
      <xdr:colOff>114300</xdr:colOff>
      <xdr:row>38</xdr:row>
      <xdr:rowOff>161148</xdr:rowOff>
    </xdr:to>
    <xdr:sp macro="" textlink="">
      <xdr:nvSpPr>
        <xdr:cNvPr id="551" name="フローチャート: 判断 550">
          <a:extLst>
            <a:ext uri="{FF2B5EF4-FFF2-40B4-BE49-F238E27FC236}">
              <a16:creationId xmlns:a16="http://schemas.microsoft.com/office/drawing/2014/main" id="{0AA9454B-6BA3-48F5-8227-9D7DF66D97F5}"/>
            </a:ext>
          </a:extLst>
        </xdr:cNvPr>
        <xdr:cNvSpPr/>
      </xdr:nvSpPr>
      <xdr:spPr>
        <a:xfrm>
          <a:off x="22110700" y="6574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76067</xdr:rowOff>
    </xdr:from>
    <xdr:to>
      <xdr:col>112</xdr:col>
      <xdr:colOff>38100</xdr:colOff>
      <xdr:row>39</xdr:row>
      <xdr:rowOff>6217</xdr:rowOff>
    </xdr:to>
    <xdr:sp macro="" textlink="">
      <xdr:nvSpPr>
        <xdr:cNvPr id="552" name="フローチャート: 判断 551">
          <a:extLst>
            <a:ext uri="{FF2B5EF4-FFF2-40B4-BE49-F238E27FC236}">
              <a16:creationId xmlns:a16="http://schemas.microsoft.com/office/drawing/2014/main" id="{2565B58F-545D-41A1-9103-99B8B189D011}"/>
            </a:ext>
          </a:extLst>
        </xdr:cNvPr>
        <xdr:cNvSpPr/>
      </xdr:nvSpPr>
      <xdr:spPr>
        <a:xfrm>
          <a:off x="21272500" y="659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88498</xdr:rowOff>
    </xdr:from>
    <xdr:to>
      <xdr:col>107</xdr:col>
      <xdr:colOff>101600</xdr:colOff>
      <xdr:row>39</xdr:row>
      <xdr:rowOff>18648</xdr:rowOff>
    </xdr:to>
    <xdr:sp macro="" textlink="">
      <xdr:nvSpPr>
        <xdr:cNvPr id="553" name="フローチャート: 判断 552">
          <a:extLst>
            <a:ext uri="{FF2B5EF4-FFF2-40B4-BE49-F238E27FC236}">
              <a16:creationId xmlns:a16="http://schemas.microsoft.com/office/drawing/2014/main" id="{069F1756-2BD7-4E0C-957B-A8A9CD38C523}"/>
            </a:ext>
          </a:extLst>
        </xdr:cNvPr>
        <xdr:cNvSpPr/>
      </xdr:nvSpPr>
      <xdr:spPr>
        <a:xfrm>
          <a:off x="20383500" y="660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105538</xdr:rowOff>
    </xdr:from>
    <xdr:to>
      <xdr:col>102</xdr:col>
      <xdr:colOff>165100</xdr:colOff>
      <xdr:row>39</xdr:row>
      <xdr:rowOff>35688</xdr:rowOff>
    </xdr:to>
    <xdr:sp macro="" textlink="">
      <xdr:nvSpPr>
        <xdr:cNvPr id="554" name="フローチャート: 判断 553">
          <a:extLst>
            <a:ext uri="{FF2B5EF4-FFF2-40B4-BE49-F238E27FC236}">
              <a16:creationId xmlns:a16="http://schemas.microsoft.com/office/drawing/2014/main" id="{75B756C3-C0BF-4A94-965A-C52716D1EF1E}"/>
            </a:ext>
          </a:extLst>
        </xdr:cNvPr>
        <xdr:cNvSpPr/>
      </xdr:nvSpPr>
      <xdr:spPr>
        <a:xfrm>
          <a:off x="19494500" y="662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33</xdr:row>
      <xdr:rowOff>156941</xdr:rowOff>
    </xdr:from>
    <xdr:to>
      <xdr:col>98</xdr:col>
      <xdr:colOff>38100</xdr:colOff>
      <xdr:row>34</xdr:row>
      <xdr:rowOff>87091</xdr:rowOff>
    </xdr:to>
    <xdr:sp macro="" textlink="">
      <xdr:nvSpPr>
        <xdr:cNvPr id="555" name="フローチャート: 判断 554">
          <a:extLst>
            <a:ext uri="{FF2B5EF4-FFF2-40B4-BE49-F238E27FC236}">
              <a16:creationId xmlns:a16="http://schemas.microsoft.com/office/drawing/2014/main" id="{9DFC4088-63C1-47FE-9300-EAAB52948E78}"/>
            </a:ext>
          </a:extLst>
        </xdr:cNvPr>
        <xdr:cNvSpPr/>
      </xdr:nvSpPr>
      <xdr:spPr>
        <a:xfrm>
          <a:off x="18605500" y="581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6" name="テキスト ボックス 555">
          <a:extLst>
            <a:ext uri="{FF2B5EF4-FFF2-40B4-BE49-F238E27FC236}">
              <a16:creationId xmlns:a16="http://schemas.microsoft.com/office/drawing/2014/main" id="{5282865B-8109-4599-AE96-7F9E4782E31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7" name="テキスト ボックス 556">
          <a:extLst>
            <a:ext uri="{FF2B5EF4-FFF2-40B4-BE49-F238E27FC236}">
              <a16:creationId xmlns:a16="http://schemas.microsoft.com/office/drawing/2014/main" id="{9DFC5EAA-2A13-4DD0-8BF1-25BC3EEE088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8" name="テキスト ボックス 557">
          <a:extLst>
            <a:ext uri="{FF2B5EF4-FFF2-40B4-BE49-F238E27FC236}">
              <a16:creationId xmlns:a16="http://schemas.microsoft.com/office/drawing/2014/main" id="{D93B8306-F844-469B-A2EB-DA6D2568902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9" name="テキスト ボックス 558">
          <a:extLst>
            <a:ext uri="{FF2B5EF4-FFF2-40B4-BE49-F238E27FC236}">
              <a16:creationId xmlns:a16="http://schemas.microsoft.com/office/drawing/2014/main" id="{3A247F19-5965-46F8-9F13-239CA66AFEFA}"/>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0" name="テキスト ボックス 559">
          <a:extLst>
            <a:ext uri="{FF2B5EF4-FFF2-40B4-BE49-F238E27FC236}">
              <a16:creationId xmlns:a16="http://schemas.microsoft.com/office/drawing/2014/main" id="{7A8987AE-E3C0-42EE-9CC9-81BD2B633BF6}"/>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118929</xdr:rowOff>
    </xdr:from>
    <xdr:to>
      <xdr:col>116</xdr:col>
      <xdr:colOff>114300</xdr:colOff>
      <xdr:row>41</xdr:row>
      <xdr:rowOff>49079</xdr:rowOff>
    </xdr:to>
    <xdr:sp macro="" textlink="">
      <xdr:nvSpPr>
        <xdr:cNvPr id="561" name="楕円 560">
          <a:extLst>
            <a:ext uri="{FF2B5EF4-FFF2-40B4-BE49-F238E27FC236}">
              <a16:creationId xmlns:a16="http://schemas.microsoft.com/office/drawing/2014/main" id="{2EBDBF88-D5BB-4B1C-A3AD-2F5F02EB5200}"/>
            </a:ext>
          </a:extLst>
        </xdr:cNvPr>
        <xdr:cNvSpPr/>
      </xdr:nvSpPr>
      <xdr:spPr>
        <a:xfrm>
          <a:off x="22110700" y="6976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97356</xdr:rowOff>
    </xdr:from>
    <xdr:ext cx="534377" cy="259045"/>
    <xdr:sp macro="" textlink="">
      <xdr:nvSpPr>
        <xdr:cNvPr id="562" name="【一般廃棄物処理施設】&#10;一人当たり有形固定資産（償却資産）額該当値テキスト">
          <a:extLst>
            <a:ext uri="{FF2B5EF4-FFF2-40B4-BE49-F238E27FC236}">
              <a16:creationId xmlns:a16="http://schemas.microsoft.com/office/drawing/2014/main" id="{E2EF86C0-DF36-4CF9-85AA-93CE35DFD51D}"/>
            </a:ext>
          </a:extLst>
        </xdr:cNvPr>
        <xdr:cNvSpPr txBox="1"/>
      </xdr:nvSpPr>
      <xdr:spPr>
        <a:xfrm>
          <a:off x="22199600" y="695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22744</xdr:rowOff>
    </xdr:from>
    <xdr:ext cx="599010" cy="259045"/>
    <xdr:sp macro="" textlink="">
      <xdr:nvSpPr>
        <xdr:cNvPr id="563" name="n_1aveValue【一般廃棄物処理施設】&#10;一人当たり有形固定資産（償却資産）額">
          <a:extLst>
            <a:ext uri="{FF2B5EF4-FFF2-40B4-BE49-F238E27FC236}">
              <a16:creationId xmlns:a16="http://schemas.microsoft.com/office/drawing/2014/main" id="{BBB203AC-7E12-4564-A3A2-52AE2CF2772D}"/>
            </a:ext>
          </a:extLst>
        </xdr:cNvPr>
        <xdr:cNvSpPr txBox="1"/>
      </xdr:nvSpPr>
      <xdr:spPr>
        <a:xfrm>
          <a:off x="21011095" y="636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35175</xdr:rowOff>
    </xdr:from>
    <xdr:ext cx="599010" cy="259045"/>
    <xdr:sp macro="" textlink="">
      <xdr:nvSpPr>
        <xdr:cNvPr id="564" name="n_2aveValue【一般廃棄物処理施設】&#10;一人当たり有形固定資産（償却資産）額">
          <a:extLst>
            <a:ext uri="{FF2B5EF4-FFF2-40B4-BE49-F238E27FC236}">
              <a16:creationId xmlns:a16="http://schemas.microsoft.com/office/drawing/2014/main" id="{376C6460-DEB2-4AB6-938E-44C08031B6E9}"/>
            </a:ext>
          </a:extLst>
        </xdr:cNvPr>
        <xdr:cNvSpPr txBox="1"/>
      </xdr:nvSpPr>
      <xdr:spPr>
        <a:xfrm>
          <a:off x="20134795" y="6378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52215</xdr:rowOff>
    </xdr:from>
    <xdr:ext cx="599010" cy="259045"/>
    <xdr:sp macro="" textlink="">
      <xdr:nvSpPr>
        <xdr:cNvPr id="565" name="n_3aveValue【一般廃棄物処理施設】&#10;一人当たり有形固定資産（償却資産）額">
          <a:extLst>
            <a:ext uri="{FF2B5EF4-FFF2-40B4-BE49-F238E27FC236}">
              <a16:creationId xmlns:a16="http://schemas.microsoft.com/office/drawing/2014/main" id="{F3AFB564-1246-407E-8485-6FB46F36FA7B}"/>
            </a:ext>
          </a:extLst>
        </xdr:cNvPr>
        <xdr:cNvSpPr txBox="1"/>
      </xdr:nvSpPr>
      <xdr:spPr>
        <a:xfrm>
          <a:off x="19245795" y="6395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32</xdr:row>
      <xdr:rowOff>103618</xdr:rowOff>
    </xdr:from>
    <xdr:ext cx="599010" cy="259045"/>
    <xdr:sp macro="" textlink="">
      <xdr:nvSpPr>
        <xdr:cNvPr id="566" name="n_4aveValue【一般廃棄物処理施設】&#10;一人当たり有形固定資産（償却資産）額">
          <a:extLst>
            <a:ext uri="{FF2B5EF4-FFF2-40B4-BE49-F238E27FC236}">
              <a16:creationId xmlns:a16="http://schemas.microsoft.com/office/drawing/2014/main" id="{75C007A8-4F52-415B-9191-FF4B4074136C}"/>
            </a:ext>
          </a:extLst>
        </xdr:cNvPr>
        <xdr:cNvSpPr txBox="1"/>
      </xdr:nvSpPr>
      <xdr:spPr>
        <a:xfrm>
          <a:off x="18356795" y="5590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67" name="正方形/長方形 566">
          <a:extLst>
            <a:ext uri="{FF2B5EF4-FFF2-40B4-BE49-F238E27FC236}">
              <a16:creationId xmlns:a16="http://schemas.microsoft.com/office/drawing/2014/main" id="{4769DDE6-51D5-489F-AEDF-38403910A29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68" name="正方形/長方形 567">
          <a:extLst>
            <a:ext uri="{FF2B5EF4-FFF2-40B4-BE49-F238E27FC236}">
              <a16:creationId xmlns:a16="http://schemas.microsoft.com/office/drawing/2014/main" id="{416C7383-397B-409D-97C6-71613197785D}"/>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69" name="正方形/長方形 568">
          <a:extLst>
            <a:ext uri="{FF2B5EF4-FFF2-40B4-BE49-F238E27FC236}">
              <a16:creationId xmlns:a16="http://schemas.microsoft.com/office/drawing/2014/main" id="{921D7759-8783-412F-8882-E41F16E763D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0" name="正方形/長方形 569">
          <a:extLst>
            <a:ext uri="{FF2B5EF4-FFF2-40B4-BE49-F238E27FC236}">
              <a16:creationId xmlns:a16="http://schemas.microsoft.com/office/drawing/2014/main" id="{6ADE2BBB-3DDD-4ACA-9783-11A34ABB82B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1" name="正方形/長方形 570">
          <a:extLst>
            <a:ext uri="{FF2B5EF4-FFF2-40B4-BE49-F238E27FC236}">
              <a16:creationId xmlns:a16="http://schemas.microsoft.com/office/drawing/2014/main" id="{91D3E791-E1C7-4891-91D0-46F96262A2E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2" name="正方形/長方形 571">
          <a:extLst>
            <a:ext uri="{FF2B5EF4-FFF2-40B4-BE49-F238E27FC236}">
              <a16:creationId xmlns:a16="http://schemas.microsoft.com/office/drawing/2014/main" id="{8E642EE3-94A2-4008-9D6C-E0CD0F8F9688}"/>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3" name="正方形/長方形 572">
          <a:extLst>
            <a:ext uri="{FF2B5EF4-FFF2-40B4-BE49-F238E27FC236}">
              <a16:creationId xmlns:a16="http://schemas.microsoft.com/office/drawing/2014/main" id="{C366499D-6F89-40EB-8992-F460875C648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4" name="正方形/長方形 573">
          <a:extLst>
            <a:ext uri="{FF2B5EF4-FFF2-40B4-BE49-F238E27FC236}">
              <a16:creationId xmlns:a16="http://schemas.microsoft.com/office/drawing/2014/main" id="{0A079CF3-F465-498A-9A1F-08BDB3B32EB7}"/>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75" name="テキスト ボックス 574">
          <a:extLst>
            <a:ext uri="{FF2B5EF4-FFF2-40B4-BE49-F238E27FC236}">
              <a16:creationId xmlns:a16="http://schemas.microsoft.com/office/drawing/2014/main" id="{68CDA6E5-8D71-4B92-B0FC-B1B1188DDFB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6" name="直線コネクタ 575">
          <a:extLst>
            <a:ext uri="{FF2B5EF4-FFF2-40B4-BE49-F238E27FC236}">
              <a16:creationId xmlns:a16="http://schemas.microsoft.com/office/drawing/2014/main" id="{69DF32B9-9FFD-4597-BC6D-D74F9836B1BF}"/>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731D2D04-81F5-4C02-9914-ED556B4F625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78" name="直線コネクタ 577">
          <a:extLst>
            <a:ext uri="{FF2B5EF4-FFF2-40B4-BE49-F238E27FC236}">
              <a16:creationId xmlns:a16="http://schemas.microsoft.com/office/drawing/2014/main" id="{BEC1D791-C0EC-420F-A175-B2B48953DD34}"/>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46619550-1E3D-417E-8D18-0202B6061D6E}"/>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80" name="直線コネクタ 579">
          <a:extLst>
            <a:ext uri="{FF2B5EF4-FFF2-40B4-BE49-F238E27FC236}">
              <a16:creationId xmlns:a16="http://schemas.microsoft.com/office/drawing/2014/main" id="{CF09DA42-AC4B-4C1E-B8E1-FFE1F9EB0D5E}"/>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81" name="テキスト ボックス 580">
          <a:extLst>
            <a:ext uri="{FF2B5EF4-FFF2-40B4-BE49-F238E27FC236}">
              <a16:creationId xmlns:a16="http://schemas.microsoft.com/office/drawing/2014/main" id="{FFA46BD1-37BE-4D77-A8DE-95569C85FDC8}"/>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82" name="直線コネクタ 581">
          <a:extLst>
            <a:ext uri="{FF2B5EF4-FFF2-40B4-BE49-F238E27FC236}">
              <a16:creationId xmlns:a16="http://schemas.microsoft.com/office/drawing/2014/main" id="{5CF69AEE-3962-4837-B634-D75BC513BCB8}"/>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83" name="テキスト ボックス 582">
          <a:extLst>
            <a:ext uri="{FF2B5EF4-FFF2-40B4-BE49-F238E27FC236}">
              <a16:creationId xmlns:a16="http://schemas.microsoft.com/office/drawing/2014/main" id="{AB4FB0F2-D598-4F7F-8346-C186382A6324}"/>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84" name="直線コネクタ 583">
          <a:extLst>
            <a:ext uri="{FF2B5EF4-FFF2-40B4-BE49-F238E27FC236}">
              <a16:creationId xmlns:a16="http://schemas.microsoft.com/office/drawing/2014/main" id="{9694E930-FACF-4828-ACD6-7BD4D9835847}"/>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85" name="テキスト ボックス 584">
          <a:extLst>
            <a:ext uri="{FF2B5EF4-FFF2-40B4-BE49-F238E27FC236}">
              <a16:creationId xmlns:a16="http://schemas.microsoft.com/office/drawing/2014/main" id="{C8BAE327-2567-47CF-9CF1-087790D84D46}"/>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86" name="直線コネクタ 585">
          <a:extLst>
            <a:ext uri="{FF2B5EF4-FFF2-40B4-BE49-F238E27FC236}">
              <a16:creationId xmlns:a16="http://schemas.microsoft.com/office/drawing/2014/main" id="{E5B48A82-9697-4384-9706-848085A88DF8}"/>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87" name="テキスト ボックス 586">
          <a:extLst>
            <a:ext uri="{FF2B5EF4-FFF2-40B4-BE49-F238E27FC236}">
              <a16:creationId xmlns:a16="http://schemas.microsoft.com/office/drawing/2014/main" id="{16464882-DDF2-42D9-8D51-6FF8A6B40388}"/>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88" name="直線コネクタ 587">
          <a:extLst>
            <a:ext uri="{FF2B5EF4-FFF2-40B4-BE49-F238E27FC236}">
              <a16:creationId xmlns:a16="http://schemas.microsoft.com/office/drawing/2014/main" id="{F27179C9-33C3-4281-A12B-F1763560BEE1}"/>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89" name="テキスト ボックス 588">
          <a:extLst>
            <a:ext uri="{FF2B5EF4-FFF2-40B4-BE49-F238E27FC236}">
              <a16:creationId xmlns:a16="http://schemas.microsoft.com/office/drawing/2014/main" id="{07019090-BEFA-4F06-BC9E-AEB40A5D48EF}"/>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0" name="直線コネクタ 589">
          <a:extLst>
            <a:ext uri="{FF2B5EF4-FFF2-40B4-BE49-F238E27FC236}">
              <a16:creationId xmlns:a16="http://schemas.microsoft.com/office/drawing/2014/main" id="{77479F60-9157-4702-82A5-A85FD9F6FE5B}"/>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91" name="【保健センター・保健所】&#10;有形固定資産減価償却率グラフ枠">
          <a:extLst>
            <a:ext uri="{FF2B5EF4-FFF2-40B4-BE49-F238E27FC236}">
              <a16:creationId xmlns:a16="http://schemas.microsoft.com/office/drawing/2014/main" id="{83CF65FE-567F-43FD-841F-EC3FAC74DCC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76744</xdr:rowOff>
    </xdr:from>
    <xdr:to>
      <xdr:col>85</xdr:col>
      <xdr:colOff>126364</xdr:colOff>
      <xdr:row>64</xdr:row>
      <xdr:rowOff>130628</xdr:rowOff>
    </xdr:to>
    <xdr:cxnSp macro="">
      <xdr:nvCxnSpPr>
        <xdr:cNvPr id="592" name="直線コネクタ 591">
          <a:extLst>
            <a:ext uri="{FF2B5EF4-FFF2-40B4-BE49-F238E27FC236}">
              <a16:creationId xmlns:a16="http://schemas.microsoft.com/office/drawing/2014/main" id="{AC99F5BF-6D10-43E9-BD89-CEAE48F23466}"/>
            </a:ext>
          </a:extLst>
        </xdr:cNvPr>
        <xdr:cNvCxnSpPr/>
      </xdr:nvCxnSpPr>
      <xdr:spPr>
        <a:xfrm flipV="1">
          <a:off x="16318864" y="9677944"/>
          <a:ext cx="0" cy="142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93" name="【保健センター・保健所】&#10;有形固定資産減価償却率最小値テキスト">
          <a:extLst>
            <a:ext uri="{FF2B5EF4-FFF2-40B4-BE49-F238E27FC236}">
              <a16:creationId xmlns:a16="http://schemas.microsoft.com/office/drawing/2014/main" id="{5F46EA9D-4771-4742-9A75-BEBA5238A38C}"/>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94" name="直線コネクタ 593">
          <a:extLst>
            <a:ext uri="{FF2B5EF4-FFF2-40B4-BE49-F238E27FC236}">
              <a16:creationId xmlns:a16="http://schemas.microsoft.com/office/drawing/2014/main" id="{02856B17-09AA-43BD-8962-B5C75FD64455}"/>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23421</xdr:rowOff>
    </xdr:from>
    <xdr:ext cx="405111" cy="259045"/>
    <xdr:sp macro="" textlink="">
      <xdr:nvSpPr>
        <xdr:cNvPr id="595" name="【保健センター・保健所】&#10;有形固定資産減価償却率最大値テキスト">
          <a:extLst>
            <a:ext uri="{FF2B5EF4-FFF2-40B4-BE49-F238E27FC236}">
              <a16:creationId xmlns:a16="http://schemas.microsoft.com/office/drawing/2014/main" id="{849E8E33-4703-4FC9-87A8-84E24DFED214}"/>
            </a:ext>
          </a:extLst>
        </xdr:cNvPr>
        <xdr:cNvSpPr txBox="1"/>
      </xdr:nvSpPr>
      <xdr:spPr>
        <a:xfrm>
          <a:off x="16357600" y="9453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76744</xdr:rowOff>
    </xdr:from>
    <xdr:to>
      <xdr:col>86</xdr:col>
      <xdr:colOff>25400</xdr:colOff>
      <xdr:row>56</xdr:row>
      <xdr:rowOff>76744</xdr:rowOff>
    </xdr:to>
    <xdr:cxnSp macro="">
      <xdr:nvCxnSpPr>
        <xdr:cNvPr id="596" name="直線コネクタ 595">
          <a:extLst>
            <a:ext uri="{FF2B5EF4-FFF2-40B4-BE49-F238E27FC236}">
              <a16:creationId xmlns:a16="http://schemas.microsoft.com/office/drawing/2014/main" id="{23060516-5496-46D4-A59D-F3ADC6793242}"/>
            </a:ext>
          </a:extLst>
        </xdr:cNvPr>
        <xdr:cNvCxnSpPr/>
      </xdr:nvCxnSpPr>
      <xdr:spPr>
        <a:xfrm>
          <a:off x="16230600" y="9677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171286</xdr:rowOff>
    </xdr:from>
    <xdr:ext cx="405111" cy="259045"/>
    <xdr:sp macro="" textlink="">
      <xdr:nvSpPr>
        <xdr:cNvPr id="597" name="【保健センター・保健所】&#10;有形固定資産減価償却率平均値テキスト">
          <a:extLst>
            <a:ext uri="{FF2B5EF4-FFF2-40B4-BE49-F238E27FC236}">
              <a16:creationId xmlns:a16="http://schemas.microsoft.com/office/drawing/2014/main" id="{40059B3D-7C61-43A4-A65E-12CE126FA113}"/>
            </a:ext>
          </a:extLst>
        </xdr:cNvPr>
        <xdr:cNvSpPr txBox="1"/>
      </xdr:nvSpPr>
      <xdr:spPr>
        <a:xfrm>
          <a:off x="16357600" y="101153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148409</xdr:rowOff>
    </xdr:from>
    <xdr:to>
      <xdr:col>85</xdr:col>
      <xdr:colOff>177800</xdr:colOff>
      <xdr:row>60</xdr:row>
      <xdr:rowOff>78559</xdr:rowOff>
    </xdr:to>
    <xdr:sp macro="" textlink="">
      <xdr:nvSpPr>
        <xdr:cNvPr id="598" name="フローチャート: 判断 597">
          <a:extLst>
            <a:ext uri="{FF2B5EF4-FFF2-40B4-BE49-F238E27FC236}">
              <a16:creationId xmlns:a16="http://schemas.microsoft.com/office/drawing/2014/main" id="{804A6E4D-F50E-40FF-BB03-43930514A113}"/>
            </a:ext>
          </a:extLst>
        </xdr:cNvPr>
        <xdr:cNvSpPr/>
      </xdr:nvSpPr>
      <xdr:spPr>
        <a:xfrm>
          <a:off x="162687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132080</xdr:rowOff>
    </xdr:from>
    <xdr:to>
      <xdr:col>81</xdr:col>
      <xdr:colOff>101600</xdr:colOff>
      <xdr:row>60</xdr:row>
      <xdr:rowOff>62230</xdr:rowOff>
    </xdr:to>
    <xdr:sp macro="" textlink="">
      <xdr:nvSpPr>
        <xdr:cNvPr id="599" name="フローチャート: 判断 598">
          <a:extLst>
            <a:ext uri="{FF2B5EF4-FFF2-40B4-BE49-F238E27FC236}">
              <a16:creationId xmlns:a16="http://schemas.microsoft.com/office/drawing/2014/main" id="{FBE05A9F-1A9D-4547-86D3-21AB5D7B18E1}"/>
            </a:ext>
          </a:extLst>
        </xdr:cNvPr>
        <xdr:cNvSpPr/>
      </xdr:nvSpPr>
      <xdr:spPr>
        <a:xfrm>
          <a:off x="15430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81462</xdr:rowOff>
    </xdr:from>
    <xdr:to>
      <xdr:col>76</xdr:col>
      <xdr:colOff>165100</xdr:colOff>
      <xdr:row>60</xdr:row>
      <xdr:rowOff>11612</xdr:rowOff>
    </xdr:to>
    <xdr:sp macro="" textlink="">
      <xdr:nvSpPr>
        <xdr:cNvPr id="600" name="フローチャート: 判断 599">
          <a:extLst>
            <a:ext uri="{FF2B5EF4-FFF2-40B4-BE49-F238E27FC236}">
              <a16:creationId xmlns:a16="http://schemas.microsoft.com/office/drawing/2014/main" id="{F7A60517-02E1-46D4-877C-AD172855AF6D}"/>
            </a:ext>
          </a:extLst>
        </xdr:cNvPr>
        <xdr:cNvSpPr/>
      </xdr:nvSpPr>
      <xdr:spPr>
        <a:xfrm>
          <a:off x="145415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601" name="フローチャート: 判断 600">
          <a:extLst>
            <a:ext uri="{FF2B5EF4-FFF2-40B4-BE49-F238E27FC236}">
              <a16:creationId xmlns:a16="http://schemas.microsoft.com/office/drawing/2014/main" id="{65FCDDEE-C6C5-44AF-B9D9-FD18D07E35A0}"/>
            </a:ext>
          </a:extLst>
        </xdr:cNvPr>
        <xdr:cNvSpPr/>
      </xdr:nvSpPr>
      <xdr:spPr>
        <a:xfrm>
          <a:off x="13652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25944</xdr:rowOff>
    </xdr:from>
    <xdr:to>
      <xdr:col>67</xdr:col>
      <xdr:colOff>101600</xdr:colOff>
      <xdr:row>59</xdr:row>
      <xdr:rowOff>127544</xdr:rowOff>
    </xdr:to>
    <xdr:sp macro="" textlink="">
      <xdr:nvSpPr>
        <xdr:cNvPr id="602" name="フローチャート: 判断 601">
          <a:extLst>
            <a:ext uri="{FF2B5EF4-FFF2-40B4-BE49-F238E27FC236}">
              <a16:creationId xmlns:a16="http://schemas.microsoft.com/office/drawing/2014/main" id="{9842B821-91EE-49DE-B170-5584F7F8BC35}"/>
            </a:ext>
          </a:extLst>
        </xdr:cNvPr>
        <xdr:cNvSpPr/>
      </xdr:nvSpPr>
      <xdr:spPr>
        <a:xfrm>
          <a:off x="12763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A4748228-B457-400C-B4F3-24FD7DCBA03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ADF41270-775A-466D-AE3B-5E6080FAA447}"/>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4C5B6CE-77B1-4941-A451-9EADDC5CE5E1}"/>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4E3B19EA-CAA6-424F-B6BC-BCDAE402DAB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C354CCAE-19C4-4196-A792-7815EF031F5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159838</xdr:rowOff>
    </xdr:from>
    <xdr:to>
      <xdr:col>85</xdr:col>
      <xdr:colOff>177800</xdr:colOff>
      <xdr:row>61</xdr:row>
      <xdr:rowOff>89988</xdr:rowOff>
    </xdr:to>
    <xdr:sp macro="" textlink="">
      <xdr:nvSpPr>
        <xdr:cNvPr id="608" name="楕円 607">
          <a:extLst>
            <a:ext uri="{FF2B5EF4-FFF2-40B4-BE49-F238E27FC236}">
              <a16:creationId xmlns:a16="http://schemas.microsoft.com/office/drawing/2014/main" id="{808500A5-CC87-4D67-A323-37C1730651F0}"/>
            </a:ext>
          </a:extLst>
        </xdr:cNvPr>
        <xdr:cNvSpPr/>
      </xdr:nvSpPr>
      <xdr:spPr>
        <a:xfrm>
          <a:off x="16268700" y="1044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138265</xdr:rowOff>
    </xdr:from>
    <xdr:ext cx="405111" cy="259045"/>
    <xdr:sp macro="" textlink="">
      <xdr:nvSpPr>
        <xdr:cNvPr id="609" name="【保健センター・保健所】&#10;有形固定資産減価償却率該当値テキスト">
          <a:extLst>
            <a:ext uri="{FF2B5EF4-FFF2-40B4-BE49-F238E27FC236}">
              <a16:creationId xmlns:a16="http://schemas.microsoft.com/office/drawing/2014/main" id="{D669A82B-350E-425A-ACF7-C813197C9C84}"/>
            </a:ext>
          </a:extLst>
        </xdr:cNvPr>
        <xdr:cNvSpPr txBox="1"/>
      </xdr:nvSpPr>
      <xdr:spPr>
        <a:xfrm>
          <a:off x="16357600" y="1042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143510</xdr:rowOff>
    </xdr:from>
    <xdr:to>
      <xdr:col>81</xdr:col>
      <xdr:colOff>101600</xdr:colOff>
      <xdr:row>61</xdr:row>
      <xdr:rowOff>73660</xdr:rowOff>
    </xdr:to>
    <xdr:sp macro="" textlink="">
      <xdr:nvSpPr>
        <xdr:cNvPr id="610" name="楕円 609">
          <a:extLst>
            <a:ext uri="{FF2B5EF4-FFF2-40B4-BE49-F238E27FC236}">
              <a16:creationId xmlns:a16="http://schemas.microsoft.com/office/drawing/2014/main" id="{F007F093-68DE-48C8-BFB0-AACC9DCFF165}"/>
            </a:ext>
          </a:extLst>
        </xdr:cNvPr>
        <xdr:cNvSpPr/>
      </xdr:nvSpPr>
      <xdr:spPr>
        <a:xfrm>
          <a:off x="15430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22860</xdr:rowOff>
    </xdr:from>
    <xdr:to>
      <xdr:col>85</xdr:col>
      <xdr:colOff>127000</xdr:colOff>
      <xdr:row>61</xdr:row>
      <xdr:rowOff>39188</xdr:rowOff>
    </xdr:to>
    <xdr:cxnSp macro="">
      <xdr:nvCxnSpPr>
        <xdr:cNvPr id="611" name="直線コネクタ 610">
          <a:extLst>
            <a:ext uri="{FF2B5EF4-FFF2-40B4-BE49-F238E27FC236}">
              <a16:creationId xmlns:a16="http://schemas.microsoft.com/office/drawing/2014/main" id="{B9B55B85-DD3C-424C-99C3-7463BFC04903}"/>
            </a:ext>
          </a:extLst>
        </xdr:cNvPr>
        <xdr:cNvCxnSpPr/>
      </xdr:nvCxnSpPr>
      <xdr:spPr>
        <a:xfrm>
          <a:off x="15481300" y="10481310"/>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110853</xdr:rowOff>
    </xdr:from>
    <xdr:to>
      <xdr:col>76</xdr:col>
      <xdr:colOff>165100</xdr:colOff>
      <xdr:row>61</xdr:row>
      <xdr:rowOff>41003</xdr:rowOff>
    </xdr:to>
    <xdr:sp macro="" textlink="">
      <xdr:nvSpPr>
        <xdr:cNvPr id="612" name="楕円 611">
          <a:extLst>
            <a:ext uri="{FF2B5EF4-FFF2-40B4-BE49-F238E27FC236}">
              <a16:creationId xmlns:a16="http://schemas.microsoft.com/office/drawing/2014/main" id="{E9A421B6-0B2E-4D7A-888E-6735D9BF19FB}"/>
            </a:ext>
          </a:extLst>
        </xdr:cNvPr>
        <xdr:cNvSpPr/>
      </xdr:nvSpPr>
      <xdr:spPr>
        <a:xfrm>
          <a:off x="14541500" y="1039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161653</xdr:rowOff>
    </xdr:from>
    <xdr:to>
      <xdr:col>81</xdr:col>
      <xdr:colOff>50800</xdr:colOff>
      <xdr:row>61</xdr:row>
      <xdr:rowOff>22860</xdr:rowOff>
    </xdr:to>
    <xdr:cxnSp macro="">
      <xdr:nvCxnSpPr>
        <xdr:cNvPr id="613" name="直線コネクタ 612">
          <a:extLst>
            <a:ext uri="{FF2B5EF4-FFF2-40B4-BE49-F238E27FC236}">
              <a16:creationId xmlns:a16="http://schemas.microsoft.com/office/drawing/2014/main" id="{289F5139-EC7F-4591-9F75-0E43B4B44C78}"/>
            </a:ext>
          </a:extLst>
        </xdr:cNvPr>
        <xdr:cNvCxnSpPr/>
      </xdr:nvCxnSpPr>
      <xdr:spPr>
        <a:xfrm>
          <a:off x="14592300" y="1044865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76563</xdr:rowOff>
    </xdr:from>
    <xdr:to>
      <xdr:col>72</xdr:col>
      <xdr:colOff>38100</xdr:colOff>
      <xdr:row>61</xdr:row>
      <xdr:rowOff>6713</xdr:rowOff>
    </xdr:to>
    <xdr:sp macro="" textlink="">
      <xdr:nvSpPr>
        <xdr:cNvPr id="614" name="楕円 613">
          <a:extLst>
            <a:ext uri="{FF2B5EF4-FFF2-40B4-BE49-F238E27FC236}">
              <a16:creationId xmlns:a16="http://schemas.microsoft.com/office/drawing/2014/main" id="{950164F9-9D6E-4F92-A97D-DF18D63B09AD}"/>
            </a:ext>
          </a:extLst>
        </xdr:cNvPr>
        <xdr:cNvSpPr/>
      </xdr:nvSpPr>
      <xdr:spPr>
        <a:xfrm>
          <a:off x="13652500" y="1036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127363</xdr:rowOff>
    </xdr:from>
    <xdr:to>
      <xdr:col>76</xdr:col>
      <xdr:colOff>114300</xdr:colOff>
      <xdr:row>60</xdr:row>
      <xdr:rowOff>161653</xdr:rowOff>
    </xdr:to>
    <xdr:cxnSp macro="">
      <xdr:nvCxnSpPr>
        <xdr:cNvPr id="615" name="直線コネクタ 614">
          <a:extLst>
            <a:ext uri="{FF2B5EF4-FFF2-40B4-BE49-F238E27FC236}">
              <a16:creationId xmlns:a16="http://schemas.microsoft.com/office/drawing/2014/main" id="{E8C99DA5-7D8C-4C0B-B259-03912FA57A1F}"/>
            </a:ext>
          </a:extLst>
        </xdr:cNvPr>
        <xdr:cNvCxnSpPr/>
      </xdr:nvCxnSpPr>
      <xdr:spPr>
        <a:xfrm>
          <a:off x="13703300" y="10414363"/>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43906</xdr:rowOff>
    </xdr:from>
    <xdr:to>
      <xdr:col>67</xdr:col>
      <xdr:colOff>101600</xdr:colOff>
      <xdr:row>60</xdr:row>
      <xdr:rowOff>145506</xdr:rowOff>
    </xdr:to>
    <xdr:sp macro="" textlink="">
      <xdr:nvSpPr>
        <xdr:cNvPr id="616" name="楕円 615">
          <a:extLst>
            <a:ext uri="{FF2B5EF4-FFF2-40B4-BE49-F238E27FC236}">
              <a16:creationId xmlns:a16="http://schemas.microsoft.com/office/drawing/2014/main" id="{1DC662EC-AE93-43FC-BB4C-A1F021ABC0A3}"/>
            </a:ext>
          </a:extLst>
        </xdr:cNvPr>
        <xdr:cNvSpPr/>
      </xdr:nvSpPr>
      <xdr:spPr>
        <a:xfrm>
          <a:off x="12763500" y="1033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94706</xdr:rowOff>
    </xdr:from>
    <xdr:to>
      <xdr:col>71</xdr:col>
      <xdr:colOff>177800</xdr:colOff>
      <xdr:row>60</xdr:row>
      <xdr:rowOff>127363</xdr:rowOff>
    </xdr:to>
    <xdr:cxnSp macro="">
      <xdr:nvCxnSpPr>
        <xdr:cNvPr id="617" name="直線コネクタ 616">
          <a:extLst>
            <a:ext uri="{FF2B5EF4-FFF2-40B4-BE49-F238E27FC236}">
              <a16:creationId xmlns:a16="http://schemas.microsoft.com/office/drawing/2014/main" id="{2230D518-BC26-4A9F-AC33-0804CBF49B7D}"/>
            </a:ext>
          </a:extLst>
        </xdr:cNvPr>
        <xdr:cNvCxnSpPr/>
      </xdr:nvCxnSpPr>
      <xdr:spPr>
        <a:xfrm>
          <a:off x="12814300" y="1038170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78757</xdr:rowOff>
    </xdr:from>
    <xdr:ext cx="405111" cy="259045"/>
    <xdr:sp macro="" textlink="">
      <xdr:nvSpPr>
        <xdr:cNvPr id="618" name="n_1aveValue【保健センター・保健所】&#10;有形固定資産減価償却率">
          <a:extLst>
            <a:ext uri="{FF2B5EF4-FFF2-40B4-BE49-F238E27FC236}">
              <a16:creationId xmlns:a16="http://schemas.microsoft.com/office/drawing/2014/main" id="{769E0A8C-7D6C-4EF0-9642-766DD6B8722A}"/>
            </a:ext>
          </a:extLst>
        </xdr:cNvPr>
        <xdr:cNvSpPr txBox="1"/>
      </xdr:nvSpPr>
      <xdr:spPr>
        <a:xfrm>
          <a:off x="152660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28139</xdr:rowOff>
    </xdr:from>
    <xdr:ext cx="405111" cy="259045"/>
    <xdr:sp macro="" textlink="">
      <xdr:nvSpPr>
        <xdr:cNvPr id="619" name="n_2aveValue【保健センター・保健所】&#10;有形固定資産減価償却率">
          <a:extLst>
            <a:ext uri="{FF2B5EF4-FFF2-40B4-BE49-F238E27FC236}">
              <a16:creationId xmlns:a16="http://schemas.microsoft.com/office/drawing/2014/main" id="{9B6BD4B3-A021-4B22-AB9A-2BA3D2D93838}"/>
            </a:ext>
          </a:extLst>
        </xdr:cNvPr>
        <xdr:cNvSpPr txBox="1"/>
      </xdr:nvSpPr>
      <xdr:spPr>
        <a:xfrm>
          <a:off x="1438974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15076</xdr:rowOff>
    </xdr:from>
    <xdr:ext cx="405111" cy="259045"/>
    <xdr:sp macro="" textlink="">
      <xdr:nvSpPr>
        <xdr:cNvPr id="620" name="n_3aveValue【保健センター・保健所】&#10;有形固定資産減価償却率">
          <a:extLst>
            <a:ext uri="{FF2B5EF4-FFF2-40B4-BE49-F238E27FC236}">
              <a16:creationId xmlns:a16="http://schemas.microsoft.com/office/drawing/2014/main" id="{7A88F4D6-28BF-4306-8A84-07F70D98CB6C}"/>
            </a:ext>
          </a:extLst>
        </xdr:cNvPr>
        <xdr:cNvSpPr txBox="1"/>
      </xdr:nvSpPr>
      <xdr:spPr>
        <a:xfrm>
          <a:off x="13500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144071</xdr:rowOff>
    </xdr:from>
    <xdr:ext cx="405111" cy="259045"/>
    <xdr:sp macro="" textlink="">
      <xdr:nvSpPr>
        <xdr:cNvPr id="621" name="n_4aveValue【保健センター・保健所】&#10;有形固定資産減価償却率">
          <a:extLst>
            <a:ext uri="{FF2B5EF4-FFF2-40B4-BE49-F238E27FC236}">
              <a16:creationId xmlns:a16="http://schemas.microsoft.com/office/drawing/2014/main" id="{B2B98C23-7E94-495C-B444-1DC958BD7B1E}"/>
            </a:ext>
          </a:extLst>
        </xdr:cNvPr>
        <xdr:cNvSpPr txBox="1"/>
      </xdr:nvSpPr>
      <xdr:spPr>
        <a:xfrm>
          <a:off x="12611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64787</xdr:rowOff>
    </xdr:from>
    <xdr:ext cx="405111" cy="259045"/>
    <xdr:sp macro="" textlink="">
      <xdr:nvSpPr>
        <xdr:cNvPr id="622" name="n_1mainValue【保健センター・保健所】&#10;有形固定資産減価償却率">
          <a:extLst>
            <a:ext uri="{FF2B5EF4-FFF2-40B4-BE49-F238E27FC236}">
              <a16:creationId xmlns:a16="http://schemas.microsoft.com/office/drawing/2014/main" id="{123CE5F8-3F82-4048-B6B1-1820CD24789F}"/>
            </a:ext>
          </a:extLst>
        </xdr:cNvPr>
        <xdr:cNvSpPr txBox="1"/>
      </xdr:nvSpPr>
      <xdr:spPr>
        <a:xfrm>
          <a:off x="152660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32130</xdr:rowOff>
    </xdr:from>
    <xdr:ext cx="405111" cy="259045"/>
    <xdr:sp macro="" textlink="">
      <xdr:nvSpPr>
        <xdr:cNvPr id="623" name="n_2mainValue【保健センター・保健所】&#10;有形固定資産減価償却率">
          <a:extLst>
            <a:ext uri="{FF2B5EF4-FFF2-40B4-BE49-F238E27FC236}">
              <a16:creationId xmlns:a16="http://schemas.microsoft.com/office/drawing/2014/main" id="{80873459-4642-4F4F-B05C-1D3E268D9956}"/>
            </a:ext>
          </a:extLst>
        </xdr:cNvPr>
        <xdr:cNvSpPr txBox="1"/>
      </xdr:nvSpPr>
      <xdr:spPr>
        <a:xfrm>
          <a:off x="14389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169290</xdr:rowOff>
    </xdr:from>
    <xdr:ext cx="405111" cy="259045"/>
    <xdr:sp macro="" textlink="">
      <xdr:nvSpPr>
        <xdr:cNvPr id="624" name="n_3mainValue【保健センター・保健所】&#10;有形固定資産減価償却率">
          <a:extLst>
            <a:ext uri="{FF2B5EF4-FFF2-40B4-BE49-F238E27FC236}">
              <a16:creationId xmlns:a16="http://schemas.microsoft.com/office/drawing/2014/main" id="{3BD9F81C-AC5B-4191-A1EE-1A594F62A04C}"/>
            </a:ext>
          </a:extLst>
        </xdr:cNvPr>
        <xdr:cNvSpPr txBox="1"/>
      </xdr:nvSpPr>
      <xdr:spPr>
        <a:xfrm>
          <a:off x="13500744" y="1045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136633</xdr:rowOff>
    </xdr:from>
    <xdr:ext cx="405111" cy="259045"/>
    <xdr:sp macro="" textlink="">
      <xdr:nvSpPr>
        <xdr:cNvPr id="625" name="n_4mainValue【保健センター・保健所】&#10;有形固定資産減価償却率">
          <a:extLst>
            <a:ext uri="{FF2B5EF4-FFF2-40B4-BE49-F238E27FC236}">
              <a16:creationId xmlns:a16="http://schemas.microsoft.com/office/drawing/2014/main" id="{C60ED956-F60D-4C08-B051-8E0EDCDE1E7F}"/>
            </a:ext>
          </a:extLst>
        </xdr:cNvPr>
        <xdr:cNvSpPr txBox="1"/>
      </xdr:nvSpPr>
      <xdr:spPr>
        <a:xfrm>
          <a:off x="12611744" y="1042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26" name="正方形/長方形 625">
          <a:extLst>
            <a:ext uri="{FF2B5EF4-FFF2-40B4-BE49-F238E27FC236}">
              <a16:creationId xmlns:a16="http://schemas.microsoft.com/office/drawing/2014/main" id="{0771AF33-8062-4556-A22F-D93AE78A8428}"/>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7" name="正方形/長方形 626">
          <a:extLst>
            <a:ext uri="{FF2B5EF4-FFF2-40B4-BE49-F238E27FC236}">
              <a16:creationId xmlns:a16="http://schemas.microsoft.com/office/drawing/2014/main" id="{D72AC649-12FE-472A-9010-F7D4C242A54C}"/>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8" name="正方形/長方形 627">
          <a:extLst>
            <a:ext uri="{FF2B5EF4-FFF2-40B4-BE49-F238E27FC236}">
              <a16:creationId xmlns:a16="http://schemas.microsoft.com/office/drawing/2014/main" id="{8E483124-6F0B-41CC-BFBA-2044436F46C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9" name="正方形/長方形 628">
          <a:extLst>
            <a:ext uri="{FF2B5EF4-FFF2-40B4-BE49-F238E27FC236}">
              <a16:creationId xmlns:a16="http://schemas.microsoft.com/office/drawing/2014/main" id="{7D9A74B6-E9EA-498D-8CB8-A05F3F4BB1E4}"/>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0" name="正方形/長方形 629">
          <a:extLst>
            <a:ext uri="{FF2B5EF4-FFF2-40B4-BE49-F238E27FC236}">
              <a16:creationId xmlns:a16="http://schemas.microsoft.com/office/drawing/2014/main" id="{DCA7D48E-D343-4BDE-AFBA-C549670F278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1" name="正方形/長方形 630">
          <a:extLst>
            <a:ext uri="{FF2B5EF4-FFF2-40B4-BE49-F238E27FC236}">
              <a16:creationId xmlns:a16="http://schemas.microsoft.com/office/drawing/2014/main" id="{01F00C9D-AB24-4FED-A495-2E88534A2868}"/>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2" name="正方形/長方形 631">
          <a:extLst>
            <a:ext uri="{FF2B5EF4-FFF2-40B4-BE49-F238E27FC236}">
              <a16:creationId xmlns:a16="http://schemas.microsoft.com/office/drawing/2014/main" id="{24F7306F-E009-4D66-9188-E7FC29AC98E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3" name="正方形/長方形 632">
          <a:extLst>
            <a:ext uri="{FF2B5EF4-FFF2-40B4-BE49-F238E27FC236}">
              <a16:creationId xmlns:a16="http://schemas.microsoft.com/office/drawing/2014/main" id="{208557AB-66DC-494A-B1A9-B5397599D7C4}"/>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4" name="テキスト ボックス 633">
          <a:extLst>
            <a:ext uri="{FF2B5EF4-FFF2-40B4-BE49-F238E27FC236}">
              <a16:creationId xmlns:a16="http://schemas.microsoft.com/office/drawing/2014/main" id="{379332C9-F4FF-4801-94EB-A56FFD9E7FA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5" name="直線コネクタ 634">
          <a:extLst>
            <a:ext uri="{FF2B5EF4-FFF2-40B4-BE49-F238E27FC236}">
              <a16:creationId xmlns:a16="http://schemas.microsoft.com/office/drawing/2014/main" id="{31BA56EA-5CC9-4BAE-8097-B82F0959DA9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36" name="直線コネクタ 635">
          <a:extLst>
            <a:ext uri="{FF2B5EF4-FFF2-40B4-BE49-F238E27FC236}">
              <a16:creationId xmlns:a16="http://schemas.microsoft.com/office/drawing/2014/main" id="{93EF42E5-FE3F-4DE7-A259-9986552D7DB2}"/>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37" name="テキスト ボックス 636">
          <a:extLst>
            <a:ext uri="{FF2B5EF4-FFF2-40B4-BE49-F238E27FC236}">
              <a16:creationId xmlns:a16="http://schemas.microsoft.com/office/drawing/2014/main" id="{7989E8B1-E985-4A81-B778-2B78CC7028B3}"/>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38" name="直線コネクタ 637">
          <a:extLst>
            <a:ext uri="{FF2B5EF4-FFF2-40B4-BE49-F238E27FC236}">
              <a16:creationId xmlns:a16="http://schemas.microsoft.com/office/drawing/2014/main" id="{1FE9B05D-9686-4C2D-90C0-712CBAEE9953}"/>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39" name="テキスト ボックス 638">
          <a:extLst>
            <a:ext uri="{FF2B5EF4-FFF2-40B4-BE49-F238E27FC236}">
              <a16:creationId xmlns:a16="http://schemas.microsoft.com/office/drawing/2014/main" id="{15AEC6FD-4A11-4AA4-B67C-B3A136823B4B}"/>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40" name="直線コネクタ 639">
          <a:extLst>
            <a:ext uri="{FF2B5EF4-FFF2-40B4-BE49-F238E27FC236}">
              <a16:creationId xmlns:a16="http://schemas.microsoft.com/office/drawing/2014/main" id="{6DD64E3D-AAE7-403C-AF2D-A8A16034A116}"/>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41" name="テキスト ボックス 640">
          <a:extLst>
            <a:ext uri="{FF2B5EF4-FFF2-40B4-BE49-F238E27FC236}">
              <a16:creationId xmlns:a16="http://schemas.microsoft.com/office/drawing/2014/main" id="{323B6F5A-6318-4A17-A5D1-E9A875A7A8F6}"/>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42" name="直線コネクタ 641">
          <a:extLst>
            <a:ext uri="{FF2B5EF4-FFF2-40B4-BE49-F238E27FC236}">
              <a16:creationId xmlns:a16="http://schemas.microsoft.com/office/drawing/2014/main" id="{69CA4F0F-7571-47B0-8B3F-60195B41C39D}"/>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43" name="テキスト ボックス 642">
          <a:extLst>
            <a:ext uri="{FF2B5EF4-FFF2-40B4-BE49-F238E27FC236}">
              <a16:creationId xmlns:a16="http://schemas.microsoft.com/office/drawing/2014/main" id="{868A5274-18CD-4CEB-9E60-504EDD73D241}"/>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44" name="直線コネクタ 643">
          <a:extLst>
            <a:ext uri="{FF2B5EF4-FFF2-40B4-BE49-F238E27FC236}">
              <a16:creationId xmlns:a16="http://schemas.microsoft.com/office/drawing/2014/main" id="{591D641E-7E87-4CED-B78F-0DB1A080CA6F}"/>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45" name="テキスト ボックス 644">
          <a:extLst>
            <a:ext uri="{FF2B5EF4-FFF2-40B4-BE49-F238E27FC236}">
              <a16:creationId xmlns:a16="http://schemas.microsoft.com/office/drawing/2014/main" id="{E88473D6-A819-4F4E-8372-20E17B359E7A}"/>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6" name="直線コネクタ 645">
          <a:extLst>
            <a:ext uri="{FF2B5EF4-FFF2-40B4-BE49-F238E27FC236}">
              <a16:creationId xmlns:a16="http://schemas.microsoft.com/office/drawing/2014/main" id="{9C7FB93B-D35C-4ABD-BCE6-16E95E87A7A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7" name="テキスト ボックス 646">
          <a:extLst>
            <a:ext uri="{FF2B5EF4-FFF2-40B4-BE49-F238E27FC236}">
              <a16:creationId xmlns:a16="http://schemas.microsoft.com/office/drawing/2014/main" id="{EC60131D-E22F-44E7-AD33-051CD096BAD7}"/>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8" name="【保健センター・保健所】&#10;一人当たり面積グラフ枠">
          <a:extLst>
            <a:ext uri="{FF2B5EF4-FFF2-40B4-BE49-F238E27FC236}">
              <a16:creationId xmlns:a16="http://schemas.microsoft.com/office/drawing/2014/main" id="{AE8CF6F6-B876-4CC2-9B8A-08B075E157B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99060</xdr:rowOff>
    </xdr:from>
    <xdr:to>
      <xdr:col>116</xdr:col>
      <xdr:colOff>62864</xdr:colOff>
      <xdr:row>64</xdr:row>
      <xdr:rowOff>64770</xdr:rowOff>
    </xdr:to>
    <xdr:cxnSp macro="">
      <xdr:nvCxnSpPr>
        <xdr:cNvPr id="649" name="直線コネクタ 648">
          <a:extLst>
            <a:ext uri="{FF2B5EF4-FFF2-40B4-BE49-F238E27FC236}">
              <a16:creationId xmlns:a16="http://schemas.microsoft.com/office/drawing/2014/main" id="{5D6F1D89-4D33-4BDA-9DBA-63FF7D55A606}"/>
            </a:ext>
          </a:extLst>
        </xdr:cNvPr>
        <xdr:cNvCxnSpPr/>
      </xdr:nvCxnSpPr>
      <xdr:spPr>
        <a:xfrm flipV="1">
          <a:off x="22160864" y="952881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50" name="【保健センター・保健所】&#10;一人当たり面積最小値テキスト">
          <a:extLst>
            <a:ext uri="{FF2B5EF4-FFF2-40B4-BE49-F238E27FC236}">
              <a16:creationId xmlns:a16="http://schemas.microsoft.com/office/drawing/2014/main" id="{585CF50A-269F-4D04-A80D-FD5E8F6C533E}"/>
            </a:ext>
          </a:extLst>
        </xdr:cNvPr>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51" name="直線コネクタ 650">
          <a:extLst>
            <a:ext uri="{FF2B5EF4-FFF2-40B4-BE49-F238E27FC236}">
              <a16:creationId xmlns:a16="http://schemas.microsoft.com/office/drawing/2014/main" id="{0C62CA02-99E1-43C4-B507-111082B8FB3C}"/>
            </a:ext>
          </a:extLst>
        </xdr:cNvPr>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45737</xdr:rowOff>
    </xdr:from>
    <xdr:ext cx="469744" cy="259045"/>
    <xdr:sp macro="" textlink="">
      <xdr:nvSpPr>
        <xdr:cNvPr id="652" name="【保健センター・保健所】&#10;一人当たり面積最大値テキスト">
          <a:extLst>
            <a:ext uri="{FF2B5EF4-FFF2-40B4-BE49-F238E27FC236}">
              <a16:creationId xmlns:a16="http://schemas.microsoft.com/office/drawing/2014/main" id="{2EE9FF77-46A7-4793-B678-7D216DD17B83}"/>
            </a:ext>
          </a:extLst>
        </xdr:cNvPr>
        <xdr:cNvSpPr txBox="1"/>
      </xdr:nvSpPr>
      <xdr:spPr>
        <a:xfrm>
          <a:off x="22199600" y="930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99060</xdr:rowOff>
    </xdr:from>
    <xdr:to>
      <xdr:col>116</xdr:col>
      <xdr:colOff>152400</xdr:colOff>
      <xdr:row>55</xdr:row>
      <xdr:rowOff>99060</xdr:rowOff>
    </xdr:to>
    <xdr:cxnSp macro="">
      <xdr:nvCxnSpPr>
        <xdr:cNvPr id="653" name="直線コネクタ 652">
          <a:extLst>
            <a:ext uri="{FF2B5EF4-FFF2-40B4-BE49-F238E27FC236}">
              <a16:creationId xmlns:a16="http://schemas.microsoft.com/office/drawing/2014/main" id="{B9DAA77D-3409-4CE0-99D6-6CE75B5895BA}"/>
            </a:ext>
          </a:extLst>
        </xdr:cNvPr>
        <xdr:cNvCxnSpPr/>
      </xdr:nvCxnSpPr>
      <xdr:spPr>
        <a:xfrm>
          <a:off x="22072600" y="9528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90187</xdr:rowOff>
    </xdr:from>
    <xdr:ext cx="469744" cy="259045"/>
    <xdr:sp macro="" textlink="">
      <xdr:nvSpPr>
        <xdr:cNvPr id="654" name="【保健センター・保健所】&#10;一人当たり面積平均値テキスト">
          <a:extLst>
            <a:ext uri="{FF2B5EF4-FFF2-40B4-BE49-F238E27FC236}">
              <a16:creationId xmlns:a16="http://schemas.microsoft.com/office/drawing/2014/main" id="{9C9FBD5A-2728-40F6-81E6-B884A29DAC99}"/>
            </a:ext>
          </a:extLst>
        </xdr:cNvPr>
        <xdr:cNvSpPr txBox="1"/>
      </xdr:nvSpPr>
      <xdr:spPr>
        <a:xfrm>
          <a:off x="22199600" y="105486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67310</xdr:rowOff>
    </xdr:from>
    <xdr:to>
      <xdr:col>116</xdr:col>
      <xdr:colOff>114300</xdr:colOff>
      <xdr:row>62</xdr:row>
      <xdr:rowOff>168910</xdr:rowOff>
    </xdr:to>
    <xdr:sp macro="" textlink="">
      <xdr:nvSpPr>
        <xdr:cNvPr id="655" name="フローチャート: 判断 654">
          <a:extLst>
            <a:ext uri="{FF2B5EF4-FFF2-40B4-BE49-F238E27FC236}">
              <a16:creationId xmlns:a16="http://schemas.microsoft.com/office/drawing/2014/main" id="{6F8F0B9A-F73B-4374-9342-2ECD220B245A}"/>
            </a:ext>
          </a:extLst>
        </xdr:cNvPr>
        <xdr:cNvSpPr/>
      </xdr:nvSpPr>
      <xdr:spPr>
        <a:xfrm>
          <a:off x="22110700" y="106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74930</xdr:rowOff>
    </xdr:from>
    <xdr:to>
      <xdr:col>112</xdr:col>
      <xdr:colOff>38100</xdr:colOff>
      <xdr:row>63</xdr:row>
      <xdr:rowOff>5080</xdr:rowOff>
    </xdr:to>
    <xdr:sp macro="" textlink="">
      <xdr:nvSpPr>
        <xdr:cNvPr id="656" name="フローチャート: 判断 655">
          <a:extLst>
            <a:ext uri="{FF2B5EF4-FFF2-40B4-BE49-F238E27FC236}">
              <a16:creationId xmlns:a16="http://schemas.microsoft.com/office/drawing/2014/main" id="{19A333A1-A224-4F28-A19F-8FB525289094}"/>
            </a:ext>
          </a:extLst>
        </xdr:cNvPr>
        <xdr:cNvSpPr/>
      </xdr:nvSpPr>
      <xdr:spPr>
        <a:xfrm>
          <a:off x="212725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48260</xdr:rowOff>
    </xdr:from>
    <xdr:to>
      <xdr:col>107</xdr:col>
      <xdr:colOff>101600</xdr:colOff>
      <xdr:row>62</xdr:row>
      <xdr:rowOff>149860</xdr:rowOff>
    </xdr:to>
    <xdr:sp macro="" textlink="">
      <xdr:nvSpPr>
        <xdr:cNvPr id="657" name="フローチャート: 判断 656">
          <a:extLst>
            <a:ext uri="{FF2B5EF4-FFF2-40B4-BE49-F238E27FC236}">
              <a16:creationId xmlns:a16="http://schemas.microsoft.com/office/drawing/2014/main" id="{3DD79230-7C46-4594-9E12-96720A16DB3F}"/>
            </a:ext>
          </a:extLst>
        </xdr:cNvPr>
        <xdr:cNvSpPr/>
      </xdr:nvSpPr>
      <xdr:spPr>
        <a:xfrm>
          <a:off x="203835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93980</xdr:rowOff>
    </xdr:from>
    <xdr:to>
      <xdr:col>102</xdr:col>
      <xdr:colOff>165100</xdr:colOff>
      <xdr:row>63</xdr:row>
      <xdr:rowOff>24130</xdr:rowOff>
    </xdr:to>
    <xdr:sp macro="" textlink="">
      <xdr:nvSpPr>
        <xdr:cNvPr id="658" name="フローチャート: 判断 657">
          <a:extLst>
            <a:ext uri="{FF2B5EF4-FFF2-40B4-BE49-F238E27FC236}">
              <a16:creationId xmlns:a16="http://schemas.microsoft.com/office/drawing/2014/main" id="{7BCFA6A2-41E6-4435-9018-601A3AA1964D}"/>
            </a:ext>
          </a:extLst>
        </xdr:cNvPr>
        <xdr:cNvSpPr/>
      </xdr:nvSpPr>
      <xdr:spPr>
        <a:xfrm>
          <a:off x="19494500" y="1072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101600</xdr:rowOff>
    </xdr:from>
    <xdr:to>
      <xdr:col>98</xdr:col>
      <xdr:colOff>38100</xdr:colOff>
      <xdr:row>63</xdr:row>
      <xdr:rowOff>31750</xdr:rowOff>
    </xdr:to>
    <xdr:sp macro="" textlink="">
      <xdr:nvSpPr>
        <xdr:cNvPr id="659" name="フローチャート: 判断 658">
          <a:extLst>
            <a:ext uri="{FF2B5EF4-FFF2-40B4-BE49-F238E27FC236}">
              <a16:creationId xmlns:a16="http://schemas.microsoft.com/office/drawing/2014/main" id="{ED152BCC-3861-43D9-8932-01C93B236E88}"/>
            </a:ext>
          </a:extLst>
        </xdr:cNvPr>
        <xdr:cNvSpPr/>
      </xdr:nvSpPr>
      <xdr:spPr>
        <a:xfrm>
          <a:off x="18605500" y="1073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0" name="テキスト ボックス 659">
          <a:extLst>
            <a:ext uri="{FF2B5EF4-FFF2-40B4-BE49-F238E27FC236}">
              <a16:creationId xmlns:a16="http://schemas.microsoft.com/office/drawing/2014/main" id="{806308F0-5EE7-42BF-BA66-8E9CDD9E3BA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1" name="テキスト ボックス 660">
          <a:extLst>
            <a:ext uri="{FF2B5EF4-FFF2-40B4-BE49-F238E27FC236}">
              <a16:creationId xmlns:a16="http://schemas.microsoft.com/office/drawing/2014/main" id="{C99FAF06-CB85-4953-A317-9AD95B9A1F9A}"/>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2" name="テキスト ボックス 661">
          <a:extLst>
            <a:ext uri="{FF2B5EF4-FFF2-40B4-BE49-F238E27FC236}">
              <a16:creationId xmlns:a16="http://schemas.microsoft.com/office/drawing/2014/main" id="{8BA79403-A2CA-4F93-842A-D25B61DD5B6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3" name="テキスト ボックス 662">
          <a:extLst>
            <a:ext uri="{FF2B5EF4-FFF2-40B4-BE49-F238E27FC236}">
              <a16:creationId xmlns:a16="http://schemas.microsoft.com/office/drawing/2014/main" id="{332E1A1D-ED14-4FB3-AD5D-B32900DE4F3E}"/>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4" name="テキスト ボックス 663">
          <a:extLst>
            <a:ext uri="{FF2B5EF4-FFF2-40B4-BE49-F238E27FC236}">
              <a16:creationId xmlns:a16="http://schemas.microsoft.com/office/drawing/2014/main" id="{E5894B96-8B7C-4F78-8129-3CC844595A8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78740</xdr:rowOff>
    </xdr:from>
    <xdr:to>
      <xdr:col>116</xdr:col>
      <xdr:colOff>114300</xdr:colOff>
      <xdr:row>63</xdr:row>
      <xdr:rowOff>8890</xdr:rowOff>
    </xdr:to>
    <xdr:sp macro="" textlink="">
      <xdr:nvSpPr>
        <xdr:cNvPr id="665" name="楕円 664">
          <a:extLst>
            <a:ext uri="{FF2B5EF4-FFF2-40B4-BE49-F238E27FC236}">
              <a16:creationId xmlns:a16="http://schemas.microsoft.com/office/drawing/2014/main" id="{4C5ED0D0-599D-42AE-B74D-86789317AD51}"/>
            </a:ext>
          </a:extLst>
        </xdr:cNvPr>
        <xdr:cNvSpPr/>
      </xdr:nvSpPr>
      <xdr:spPr>
        <a:xfrm>
          <a:off x="22110700" y="1070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57167</xdr:rowOff>
    </xdr:from>
    <xdr:ext cx="469744" cy="259045"/>
    <xdr:sp macro="" textlink="">
      <xdr:nvSpPr>
        <xdr:cNvPr id="666" name="【保健センター・保健所】&#10;一人当たり面積該当値テキスト">
          <a:extLst>
            <a:ext uri="{FF2B5EF4-FFF2-40B4-BE49-F238E27FC236}">
              <a16:creationId xmlns:a16="http://schemas.microsoft.com/office/drawing/2014/main" id="{34D8135A-D798-4617-B2BC-A4A1948F6FA4}"/>
            </a:ext>
          </a:extLst>
        </xdr:cNvPr>
        <xdr:cNvSpPr txBox="1"/>
      </xdr:nvSpPr>
      <xdr:spPr>
        <a:xfrm>
          <a:off x="22199600" y="1068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82550</xdr:rowOff>
    </xdr:from>
    <xdr:to>
      <xdr:col>112</xdr:col>
      <xdr:colOff>38100</xdr:colOff>
      <xdr:row>63</xdr:row>
      <xdr:rowOff>12700</xdr:rowOff>
    </xdr:to>
    <xdr:sp macro="" textlink="">
      <xdr:nvSpPr>
        <xdr:cNvPr id="667" name="楕円 666">
          <a:extLst>
            <a:ext uri="{FF2B5EF4-FFF2-40B4-BE49-F238E27FC236}">
              <a16:creationId xmlns:a16="http://schemas.microsoft.com/office/drawing/2014/main" id="{DAAECF0F-F00E-4090-B76C-AB496F2DEE7F}"/>
            </a:ext>
          </a:extLst>
        </xdr:cNvPr>
        <xdr:cNvSpPr/>
      </xdr:nvSpPr>
      <xdr:spPr>
        <a:xfrm>
          <a:off x="21272500" y="1071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129540</xdr:rowOff>
    </xdr:from>
    <xdr:to>
      <xdr:col>116</xdr:col>
      <xdr:colOff>63500</xdr:colOff>
      <xdr:row>62</xdr:row>
      <xdr:rowOff>133350</xdr:rowOff>
    </xdr:to>
    <xdr:cxnSp macro="">
      <xdr:nvCxnSpPr>
        <xdr:cNvPr id="668" name="直線コネクタ 667">
          <a:extLst>
            <a:ext uri="{FF2B5EF4-FFF2-40B4-BE49-F238E27FC236}">
              <a16:creationId xmlns:a16="http://schemas.microsoft.com/office/drawing/2014/main" id="{EE2D9848-874E-4171-8CED-4C82AB1FD922}"/>
            </a:ext>
          </a:extLst>
        </xdr:cNvPr>
        <xdr:cNvCxnSpPr/>
      </xdr:nvCxnSpPr>
      <xdr:spPr>
        <a:xfrm flipV="1">
          <a:off x="21323300" y="1075944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86360</xdr:rowOff>
    </xdr:from>
    <xdr:to>
      <xdr:col>107</xdr:col>
      <xdr:colOff>101600</xdr:colOff>
      <xdr:row>63</xdr:row>
      <xdr:rowOff>16510</xdr:rowOff>
    </xdr:to>
    <xdr:sp macro="" textlink="">
      <xdr:nvSpPr>
        <xdr:cNvPr id="669" name="楕円 668">
          <a:extLst>
            <a:ext uri="{FF2B5EF4-FFF2-40B4-BE49-F238E27FC236}">
              <a16:creationId xmlns:a16="http://schemas.microsoft.com/office/drawing/2014/main" id="{C1F82104-CA7F-4287-ACF4-F9D36C001AB3}"/>
            </a:ext>
          </a:extLst>
        </xdr:cNvPr>
        <xdr:cNvSpPr/>
      </xdr:nvSpPr>
      <xdr:spPr>
        <a:xfrm>
          <a:off x="20383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133350</xdr:rowOff>
    </xdr:from>
    <xdr:to>
      <xdr:col>111</xdr:col>
      <xdr:colOff>177800</xdr:colOff>
      <xdr:row>62</xdr:row>
      <xdr:rowOff>137160</xdr:rowOff>
    </xdr:to>
    <xdr:cxnSp macro="">
      <xdr:nvCxnSpPr>
        <xdr:cNvPr id="670" name="直線コネクタ 669">
          <a:extLst>
            <a:ext uri="{FF2B5EF4-FFF2-40B4-BE49-F238E27FC236}">
              <a16:creationId xmlns:a16="http://schemas.microsoft.com/office/drawing/2014/main" id="{84737F94-4D68-491E-8979-EEDB6A3F87AA}"/>
            </a:ext>
          </a:extLst>
        </xdr:cNvPr>
        <xdr:cNvCxnSpPr/>
      </xdr:nvCxnSpPr>
      <xdr:spPr>
        <a:xfrm flipV="1">
          <a:off x="20434300" y="107632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90170</xdr:rowOff>
    </xdr:from>
    <xdr:to>
      <xdr:col>102</xdr:col>
      <xdr:colOff>165100</xdr:colOff>
      <xdr:row>63</xdr:row>
      <xdr:rowOff>20320</xdr:rowOff>
    </xdr:to>
    <xdr:sp macro="" textlink="">
      <xdr:nvSpPr>
        <xdr:cNvPr id="671" name="楕円 670">
          <a:extLst>
            <a:ext uri="{FF2B5EF4-FFF2-40B4-BE49-F238E27FC236}">
              <a16:creationId xmlns:a16="http://schemas.microsoft.com/office/drawing/2014/main" id="{4398441B-1C5B-48A9-90B7-FDE1553EE563}"/>
            </a:ext>
          </a:extLst>
        </xdr:cNvPr>
        <xdr:cNvSpPr/>
      </xdr:nvSpPr>
      <xdr:spPr>
        <a:xfrm>
          <a:off x="194945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137160</xdr:rowOff>
    </xdr:from>
    <xdr:to>
      <xdr:col>107</xdr:col>
      <xdr:colOff>50800</xdr:colOff>
      <xdr:row>62</xdr:row>
      <xdr:rowOff>140970</xdr:rowOff>
    </xdr:to>
    <xdr:cxnSp macro="">
      <xdr:nvCxnSpPr>
        <xdr:cNvPr id="672" name="直線コネクタ 671">
          <a:extLst>
            <a:ext uri="{FF2B5EF4-FFF2-40B4-BE49-F238E27FC236}">
              <a16:creationId xmlns:a16="http://schemas.microsoft.com/office/drawing/2014/main" id="{6CA972B8-43D7-4C8A-A9E4-71A3F8BF641B}"/>
            </a:ext>
          </a:extLst>
        </xdr:cNvPr>
        <xdr:cNvCxnSpPr/>
      </xdr:nvCxnSpPr>
      <xdr:spPr>
        <a:xfrm flipV="1">
          <a:off x="19545300" y="107670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93980</xdr:rowOff>
    </xdr:from>
    <xdr:to>
      <xdr:col>98</xdr:col>
      <xdr:colOff>38100</xdr:colOff>
      <xdr:row>63</xdr:row>
      <xdr:rowOff>24130</xdr:rowOff>
    </xdr:to>
    <xdr:sp macro="" textlink="">
      <xdr:nvSpPr>
        <xdr:cNvPr id="673" name="楕円 672">
          <a:extLst>
            <a:ext uri="{FF2B5EF4-FFF2-40B4-BE49-F238E27FC236}">
              <a16:creationId xmlns:a16="http://schemas.microsoft.com/office/drawing/2014/main" id="{BF89B3E5-A361-4299-8684-4BFBA1FF7074}"/>
            </a:ext>
          </a:extLst>
        </xdr:cNvPr>
        <xdr:cNvSpPr/>
      </xdr:nvSpPr>
      <xdr:spPr>
        <a:xfrm>
          <a:off x="18605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140970</xdr:rowOff>
    </xdr:from>
    <xdr:to>
      <xdr:col>102</xdr:col>
      <xdr:colOff>114300</xdr:colOff>
      <xdr:row>62</xdr:row>
      <xdr:rowOff>144780</xdr:rowOff>
    </xdr:to>
    <xdr:cxnSp macro="">
      <xdr:nvCxnSpPr>
        <xdr:cNvPr id="674" name="直線コネクタ 673">
          <a:extLst>
            <a:ext uri="{FF2B5EF4-FFF2-40B4-BE49-F238E27FC236}">
              <a16:creationId xmlns:a16="http://schemas.microsoft.com/office/drawing/2014/main" id="{4305FED7-8B35-4090-A7E5-9764541F885A}"/>
            </a:ext>
          </a:extLst>
        </xdr:cNvPr>
        <xdr:cNvCxnSpPr/>
      </xdr:nvCxnSpPr>
      <xdr:spPr>
        <a:xfrm flipV="1">
          <a:off x="18656300" y="107708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21607</xdr:rowOff>
    </xdr:from>
    <xdr:ext cx="469744" cy="259045"/>
    <xdr:sp macro="" textlink="">
      <xdr:nvSpPr>
        <xdr:cNvPr id="675" name="n_1aveValue【保健センター・保健所】&#10;一人当たり面積">
          <a:extLst>
            <a:ext uri="{FF2B5EF4-FFF2-40B4-BE49-F238E27FC236}">
              <a16:creationId xmlns:a16="http://schemas.microsoft.com/office/drawing/2014/main" id="{336FAD01-BD70-496B-90F7-CB7120AB585B}"/>
            </a:ext>
          </a:extLst>
        </xdr:cNvPr>
        <xdr:cNvSpPr txBox="1"/>
      </xdr:nvSpPr>
      <xdr:spPr>
        <a:xfrm>
          <a:off x="21075727" y="1048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166387</xdr:rowOff>
    </xdr:from>
    <xdr:ext cx="469744" cy="259045"/>
    <xdr:sp macro="" textlink="">
      <xdr:nvSpPr>
        <xdr:cNvPr id="676" name="n_2aveValue【保健センター・保健所】&#10;一人当たり面積">
          <a:extLst>
            <a:ext uri="{FF2B5EF4-FFF2-40B4-BE49-F238E27FC236}">
              <a16:creationId xmlns:a16="http://schemas.microsoft.com/office/drawing/2014/main" id="{8B85FE76-C7E5-41A6-B2ED-23CE02AE1AAC}"/>
            </a:ext>
          </a:extLst>
        </xdr:cNvPr>
        <xdr:cNvSpPr txBox="1"/>
      </xdr:nvSpPr>
      <xdr:spPr>
        <a:xfrm>
          <a:off x="20199427" y="10453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15257</xdr:rowOff>
    </xdr:from>
    <xdr:ext cx="469744" cy="259045"/>
    <xdr:sp macro="" textlink="">
      <xdr:nvSpPr>
        <xdr:cNvPr id="677" name="n_3aveValue【保健センター・保健所】&#10;一人当たり面積">
          <a:extLst>
            <a:ext uri="{FF2B5EF4-FFF2-40B4-BE49-F238E27FC236}">
              <a16:creationId xmlns:a16="http://schemas.microsoft.com/office/drawing/2014/main" id="{3204294C-96B2-4171-B4FA-E05F88E41CBB}"/>
            </a:ext>
          </a:extLst>
        </xdr:cNvPr>
        <xdr:cNvSpPr txBox="1"/>
      </xdr:nvSpPr>
      <xdr:spPr>
        <a:xfrm>
          <a:off x="193104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22877</xdr:rowOff>
    </xdr:from>
    <xdr:ext cx="469744" cy="259045"/>
    <xdr:sp macro="" textlink="">
      <xdr:nvSpPr>
        <xdr:cNvPr id="678" name="n_4aveValue【保健センター・保健所】&#10;一人当たり面積">
          <a:extLst>
            <a:ext uri="{FF2B5EF4-FFF2-40B4-BE49-F238E27FC236}">
              <a16:creationId xmlns:a16="http://schemas.microsoft.com/office/drawing/2014/main" id="{89CD264E-6218-4FB8-866C-F2B329BC3D11}"/>
            </a:ext>
          </a:extLst>
        </xdr:cNvPr>
        <xdr:cNvSpPr txBox="1"/>
      </xdr:nvSpPr>
      <xdr:spPr>
        <a:xfrm>
          <a:off x="18421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3827</xdr:rowOff>
    </xdr:from>
    <xdr:ext cx="469744" cy="259045"/>
    <xdr:sp macro="" textlink="">
      <xdr:nvSpPr>
        <xdr:cNvPr id="679" name="n_1mainValue【保健センター・保健所】&#10;一人当たり面積">
          <a:extLst>
            <a:ext uri="{FF2B5EF4-FFF2-40B4-BE49-F238E27FC236}">
              <a16:creationId xmlns:a16="http://schemas.microsoft.com/office/drawing/2014/main" id="{9774174B-BE55-47F1-A6B4-8366906B6366}"/>
            </a:ext>
          </a:extLst>
        </xdr:cNvPr>
        <xdr:cNvSpPr txBox="1"/>
      </xdr:nvSpPr>
      <xdr:spPr>
        <a:xfrm>
          <a:off x="21075727"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7637</xdr:rowOff>
    </xdr:from>
    <xdr:ext cx="469744" cy="259045"/>
    <xdr:sp macro="" textlink="">
      <xdr:nvSpPr>
        <xdr:cNvPr id="680" name="n_2mainValue【保健センター・保健所】&#10;一人当たり面積">
          <a:extLst>
            <a:ext uri="{FF2B5EF4-FFF2-40B4-BE49-F238E27FC236}">
              <a16:creationId xmlns:a16="http://schemas.microsoft.com/office/drawing/2014/main" id="{50251D9B-5161-401E-A24C-66E1D2E77D1C}"/>
            </a:ext>
          </a:extLst>
        </xdr:cNvPr>
        <xdr:cNvSpPr txBox="1"/>
      </xdr:nvSpPr>
      <xdr:spPr>
        <a:xfrm>
          <a:off x="2019942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36847</xdr:rowOff>
    </xdr:from>
    <xdr:ext cx="469744" cy="259045"/>
    <xdr:sp macro="" textlink="">
      <xdr:nvSpPr>
        <xdr:cNvPr id="681" name="n_3mainValue【保健センター・保健所】&#10;一人当たり面積">
          <a:extLst>
            <a:ext uri="{FF2B5EF4-FFF2-40B4-BE49-F238E27FC236}">
              <a16:creationId xmlns:a16="http://schemas.microsoft.com/office/drawing/2014/main" id="{C16B6BE8-0862-454F-BAE2-01B80B439010}"/>
            </a:ext>
          </a:extLst>
        </xdr:cNvPr>
        <xdr:cNvSpPr txBox="1"/>
      </xdr:nvSpPr>
      <xdr:spPr>
        <a:xfrm>
          <a:off x="193104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40657</xdr:rowOff>
    </xdr:from>
    <xdr:ext cx="469744" cy="259045"/>
    <xdr:sp macro="" textlink="">
      <xdr:nvSpPr>
        <xdr:cNvPr id="682" name="n_4mainValue【保健センター・保健所】&#10;一人当たり面積">
          <a:extLst>
            <a:ext uri="{FF2B5EF4-FFF2-40B4-BE49-F238E27FC236}">
              <a16:creationId xmlns:a16="http://schemas.microsoft.com/office/drawing/2014/main" id="{1B6075CE-71E8-4598-80FA-66A162326B2C}"/>
            </a:ext>
          </a:extLst>
        </xdr:cNvPr>
        <xdr:cNvSpPr txBox="1"/>
      </xdr:nvSpPr>
      <xdr:spPr>
        <a:xfrm>
          <a:off x="1842142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3" name="正方形/長方形 682">
          <a:extLst>
            <a:ext uri="{FF2B5EF4-FFF2-40B4-BE49-F238E27FC236}">
              <a16:creationId xmlns:a16="http://schemas.microsoft.com/office/drawing/2014/main" id="{3B70A3CF-4486-4D63-9A82-989E1D8A4CD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84" name="正方形/長方形 683">
          <a:extLst>
            <a:ext uri="{FF2B5EF4-FFF2-40B4-BE49-F238E27FC236}">
              <a16:creationId xmlns:a16="http://schemas.microsoft.com/office/drawing/2014/main" id="{BADE2FB6-B444-4B73-AF2B-7611E9140B5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85" name="正方形/長方形 684">
          <a:extLst>
            <a:ext uri="{FF2B5EF4-FFF2-40B4-BE49-F238E27FC236}">
              <a16:creationId xmlns:a16="http://schemas.microsoft.com/office/drawing/2014/main" id="{23535EA4-2522-497B-858B-A8577E58141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6" name="正方形/長方形 685">
          <a:extLst>
            <a:ext uri="{FF2B5EF4-FFF2-40B4-BE49-F238E27FC236}">
              <a16:creationId xmlns:a16="http://schemas.microsoft.com/office/drawing/2014/main" id="{4DB4FEC7-DBF5-4648-B930-8F1E6C316A84}"/>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7" name="正方形/長方形 686">
          <a:extLst>
            <a:ext uri="{FF2B5EF4-FFF2-40B4-BE49-F238E27FC236}">
              <a16:creationId xmlns:a16="http://schemas.microsoft.com/office/drawing/2014/main" id="{DC7F4440-20C0-43C6-92B8-4D23194FDD9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88" name="正方形/長方形 687">
          <a:extLst>
            <a:ext uri="{FF2B5EF4-FFF2-40B4-BE49-F238E27FC236}">
              <a16:creationId xmlns:a16="http://schemas.microsoft.com/office/drawing/2014/main" id="{3790860C-DD8E-4D01-A2A4-3CB9A8B20DE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89" name="正方形/長方形 688">
          <a:extLst>
            <a:ext uri="{FF2B5EF4-FFF2-40B4-BE49-F238E27FC236}">
              <a16:creationId xmlns:a16="http://schemas.microsoft.com/office/drawing/2014/main" id="{8DE507F4-9A7B-4750-A7CA-A7D1645A24B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90" name="正方形/長方形 689">
          <a:extLst>
            <a:ext uri="{FF2B5EF4-FFF2-40B4-BE49-F238E27FC236}">
              <a16:creationId xmlns:a16="http://schemas.microsoft.com/office/drawing/2014/main" id="{64CE4725-0F86-4BA6-80D1-72DEAF85B503}"/>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91" name="テキスト ボックス 690">
          <a:extLst>
            <a:ext uri="{FF2B5EF4-FFF2-40B4-BE49-F238E27FC236}">
              <a16:creationId xmlns:a16="http://schemas.microsoft.com/office/drawing/2014/main" id="{F290A8D5-C9EE-4C16-9069-C4DA27005AB7}"/>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92" name="直線コネクタ 691">
          <a:extLst>
            <a:ext uri="{FF2B5EF4-FFF2-40B4-BE49-F238E27FC236}">
              <a16:creationId xmlns:a16="http://schemas.microsoft.com/office/drawing/2014/main" id="{E0AFC09C-57D2-45C6-A4DE-2436FAEEDF4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93" name="テキスト ボックス 692">
          <a:extLst>
            <a:ext uri="{FF2B5EF4-FFF2-40B4-BE49-F238E27FC236}">
              <a16:creationId xmlns:a16="http://schemas.microsoft.com/office/drawing/2014/main" id="{F3AB2417-5A19-4F2B-969D-EAEA5EA7675B}"/>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94" name="直線コネクタ 693">
          <a:extLst>
            <a:ext uri="{FF2B5EF4-FFF2-40B4-BE49-F238E27FC236}">
              <a16:creationId xmlns:a16="http://schemas.microsoft.com/office/drawing/2014/main" id="{0C3F84E4-013A-477E-8B7C-D151097C0C07}"/>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95" name="テキスト ボックス 694">
          <a:extLst>
            <a:ext uri="{FF2B5EF4-FFF2-40B4-BE49-F238E27FC236}">
              <a16:creationId xmlns:a16="http://schemas.microsoft.com/office/drawing/2014/main" id="{005EAF54-CCD4-42B1-B71D-487A20BCDEC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96" name="直線コネクタ 695">
          <a:extLst>
            <a:ext uri="{FF2B5EF4-FFF2-40B4-BE49-F238E27FC236}">
              <a16:creationId xmlns:a16="http://schemas.microsoft.com/office/drawing/2014/main" id="{831FE0DB-1C6B-45C5-8D44-F665515278A1}"/>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97" name="テキスト ボックス 696">
          <a:extLst>
            <a:ext uri="{FF2B5EF4-FFF2-40B4-BE49-F238E27FC236}">
              <a16:creationId xmlns:a16="http://schemas.microsoft.com/office/drawing/2014/main" id="{6265D5E9-6FE5-4BCD-9486-56617C73E79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98" name="直線コネクタ 697">
          <a:extLst>
            <a:ext uri="{FF2B5EF4-FFF2-40B4-BE49-F238E27FC236}">
              <a16:creationId xmlns:a16="http://schemas.microsoft.com/office/drawing/2014/main" id="{22D87CF4-8266-43A7-B83E-2108792A909A}"/>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99" name="テキスト ボックス 698">
          <a:extLst>
            <a:ext uri="{FF2B5EF4-FFF2-40B4-BE49-F238E27FC236}">
              <a16:creationId xmlns:a16="http://schemas.microsoft.com/office/drawing/2014/main" id="{FDEEF96E-11C1-4F12-A79A-8C286A4E98E5}"/>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00" name="直線コネクタ 699">
          <a:extLst>
            <a:ext uri="{FF2B5EF4-FFF2-40B4-BE49-F238E27FC236}">
              <a16:creationId xmlns:a16="http://schemas.microsoft.com/office/drawing/2014/main" id="{CA6F6A40-2611-4DB7-B34E-B99423C02F2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01" name="テキスト ボックス 700">
          <a:extLst>
            <a:ext uri="{FF2B5EF4-FFF2-40B4-BE49-F238E27FC236}">
              <a16:creationId xmlns:a16="http://schemas.microsoft.com/office/drawing/2014/main" id="{2CEA2737-B262-4711-BC18-F61FA16C5D44}"/>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02" name="直線コネクタ 701">
          <a:extLst>
            <a:ext uri="{FF2B5EF4-FFF2-40B4-BE49-F238E27FC236}">
              <a16:creationId xmlns:a16="http://schemas.microsoft.com/office/drawing/2014/main" id="{D3712D7D-E246-48B5-ACC1-A4A4CFFD5BE1}"/>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703" name="テキスト ボックス 702">
          <a:extLst>
            <a:ext uri="{FF2B5EF4-FFF2-40B4-BE49-F238E27FC236}">
              <a16:creationId xmlns:a16="http://schemas.microsoft.com/office/drawing/2014/main" id="{53696099-804D-4730-A81F-6FB07361EB13}"/>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04" name="直線コネクタ 703">
          <a:extLst>
            <a:ext uri="{FF2B5EF4-FFF2-40B4-BE49-F238E27FC236}">
              <a16:creationId xmlns:a16="http://schemas.microsoft.com/office/drawing/2014/main" id="{DB81EDC5-2680-46EE-BECB-203C9574A06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5" name="【消防施設】&#10;有形固定資産減価償却率グラフ枠">
          <a:extLst>
            <a:ext uri="{FF2B5EF4-FFF2-40B4-BE49-F238E27FC236}">
              <a16:creationId xmlns:a16="http://schemas.microsoft.com/office/drawing/2014/main" id="{459607C8-904C-4714-AB9B-CD2AF143F98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706" name="直線コネクタ 705">
          <a:extLst>
            <a:ext uri="{FF2B5EF4-FFF2-40B4-BE49-F238E27FC236}">
              <a16:creationId xmlns:a16="http://schemas.microsoft.com/office/drawing/2014/main" id="{57240309-704B-424D-A562-31B1280A6DE5}"/>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707" name="【消防施設】&#10;有形固定資産減価償却率最小値テキスト">
          <a:extLst>
            <a:ext uri="{FF2B5EF4-FFF2-40B4-BE49-F238E27FC236}">
              <a16:creationId xmlns:a16="http://schemas.microsoft.com/office/drawing/2014/main" id="{AB1185EF-A50E-497B-95F3-29B713B974E1}"/>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708" name="直線コネクタ 707">
          <a:extLst>
            <a:ext uri="{FF2B5EF4-FFF2-40B4-BE49-F238E27FC236}">
              <a16:creationId xmlns:a16="http://schemas.microsoft.com/office/drawing/2014/main" id="{E895E281-BC51-43D2-A817-A61598F875A8}"/>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709" name="【消防施設】&#10;有形固定資産減価償却率最大値テキスト">
          <a:extLst>
            <a:ext uri="{FF2B5EF4-FFF2-40B4-BE49-F238E27FC236}">
              <a16:creationId xmlns:a16="http://schemas.microsoft.com/office/drawing/2014/main" id="{C54ED355-5D49-4AC3-B8E4-C79A9A86AE95}"/>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10" name="直線コネクタ 709">
          <a:extLst>
            <a:ext uri="{FF2B5EF4-FFF2-40B4-BE49-F238E27FC236}">
              <a16:creationId xmlns:a16="http://schemas.microsoft.com/office/drawing/2014/main" id="{F61EFA3C-5321-4BE7-8A7D-20749CF912D8}"/>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148607</xdr:rowOff>
    </xdr:from>
    <xdr:ext cx="405111" cy="259045"/>
    <xdr:sp macro="" textlink="">
      <xdr:nvSpPr>
        <xdr:cNvPr id="711" name="【消防施設】&#10;有形固定資産減価償却率平均値テキスト">
          <a:extLst>
            <a:ext uri="{FF2B5EF4-FFF2-40B4-BE49-F238E27FC236}">
              <a16:creationId xmlns:a16="http://schemas.microsoft.com/office/drawing/2014/main" id="{B4B569B4-38A8-4396-9882-AA8E0BB6F675}"/>
            </a:ext>
          </a:extLst>
        </xdr:cNvPr>
        <xdr:cNvSpPr txBox="1"/>
      </xdr:nvSpPr>
      <xdr:spPr>
        <a:xfrm>
          <a:off x="16357600" y="1403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170180</xdr:rowOff>
    </xdr:from>
    <xdr:to>
      <xdr:col>85</xdr:col>
      <xdr:colOff>177800</xdr:colOff>
      <xdr:row>82</xdr:row>
      <xdr:rowOff>100330</xdr:rowOff>
    </xdr:to>
    <xdr:sp macro="" textlink="">
      <xdr:nvSpPr>
        <xdr:cNvPr id="712" name="フローチャート: 判断 711">
          <a:extLst>
            <a:ext uri="{FF2B5EF4-FFF2-40B4-BE49-F238E27FC236}">
              <a16:creationId xmlns:a16="http://schemas.microsoft.com/office/drawing/2014/main" id="{F475EDEB-4861-4C65-BF3F-050757CC92A0}"/>
            </a:ext>
          </a:extLst>
        </xdr:cNvPr>
        <xdr:cNvSpPr/>
      </xdr:nvSpPr>
      <xdr:spPr>
        <a:xfrm>
          <a:off x="162687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168911</xdr:rowOff>
    </xdr:from>
    <xdr:to>
      <xdr:col>81</xdr:col>
      <xdr:colOff>101600</xdr:colOff>
      <xdr:row>82</xdr:row>
      <xdr:rowOff>99061</xdr:rowOff>
    </xdr:to>
    <xdr:sp macro="" textlink="">
      <xdr:nvSpPr>
        <xdr:cNvPr id="713" name="フローチャート: 判断 712">
          <a:extLst>
            <a:ext uri="{FF2B5EF4-FFF2-40B4-BE49-F238E27FC236}">
              <a16:creationId xmlns:a16="http://schemas.microsoft.com/office/drawing/2014/main" id="{4525A7D4-548A-462C-AC51-1ADB5526E630}"/>
            </a:ext>
          </a:extLst>
        </xdr:cNvPr>
        <xdr:cNvSpPr/>
      </xdr:nvSpPr>
      <xdr:spPr>
        <a:xfrm>
          <a:off x="15430500" y="1405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10161</xdr:rowOff>
    </xdr:from>
    <xdr:to>
      <xdr:col>76</xdr:col>
      <xdr:colOff>165100</xdr:colOff>
      <xdr:row>82</xdr:row>
      <xdr:rowOff>111761</xdr:rowOff>
    </xdr:to>
    <xdr:sp macro="" textlink="">
      <xdr:nvSpPr>
        <xdr:cNvPr id="714" name="フローチャート: 判断 713">
          <a:extLst>
            <a:ext uri="{FF2B5EF4-FFF2-40B4-BE49-F238E27FC236}">
              <a16:creationId xmlns:a16="http://schemas.microsoft.com/office/drawing/2014/main" id="{62A203F1-868B-4112-B2AC-3021336DB1CE}"/>
            </a:ext>
          </a:extLst>
        </xdr:cNvPr>
        <xdr:cNvSpPr/>
      </xdr:nvSpPr>
      <xdr:spPr>
        <a:xfrm>
          <a:off x="14541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24130</xdr:rowOff>
    </xdr:from>
    <xdr:to>
      <xdr:col>72</xdr:col>
      <xdr:colOff>38100</xdr:colOff>
      <xdr:row>82</xdr:row>
      <xdr:rowOff>125730</xdr:rowOff>
    </xdr:to>
    <xdr:sp macro="" textlink="">
      <xdr:nvSpPr>
        <xdr:cNvPr id="715" name="フローチャート: 判断 714">
          <a:extLst>
            <a:ext uri="{FF2B5EF4-FFF2-40B4-BE49-F238E27FC236}">
              <a16:creationId xmlns:a16="http://schemas.microsoft.com/office/drawing/2014/main" id="{3ABD9DA4-4A4B-4680-B982-9147290915EE}"/>
            </a:ext>
          </a:extLst>
        </xdr:cNvPr>
        <xdr:cNvSpPr/>
      </xdr:nvSpPr>
      <xdr:spPr>
        <a:xfrm>
          <a:off x="13652500" y="1408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58420</xdr:rowOff>
    </xdr:from>
    <xdr:to>
      <xdr:col>67</xdr:col>
      <xdr:colOff>101600</xdr:colOff>
      <xdr:row>81</xdr:row>
      <xdr:rowOff>160020</xdr:rowOff>
    </xdr:to>
    <xdr:sp macro="" textlink="">
      <xdr:nvSpPr>
        <xdr:cNvPr id="716" name="フローチャート: 判断 715">
          <a:extLst>
            <a:ext uri="{FF2B5EF4-FFF2-40B4-BE49-F238E27FC236}">
              <a16:creationId xmlns:a16="http://schemas.microsoft.com/office/drawing/2014/main" id="{3B9AD005-A1CD-4956-BEFE-F33C2B202314}"/>
            </a:ext>
          </a:extLst>
        </xdr:cNvPr>
        <xdr:cNvSpPr/>
      </xdr:nvSpPr>
      <xdr:spPr>
        <a:xfrm>
          <a:off x="12763500" y="1394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302CC2BD-639A-4777-A09B-816BE29BF4E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2ADF3F3D-0646-475A-B5A4-223488A2A6F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10A8AA69-94E3-4318-8EEB-9A2336BFA328}"/>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CC3DA5BE-187F-41E2-9DB5-62E6AB920E9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EB79A60E-0CD7-4B3B-BE85-CD2BFDCE4CC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38100</xdr:rowOff>
    </xdr:from>
    <xdr:to>
      <xdr:col>85</xdr:col>
      <xdr:colOff>177800</xdr:colOff>
      <xdr:row>81</xdr:row>
      <xdr:rowOff>139700</xdr:rowOff>
    </xdr:to>
    <xdr:sp macro="" textlink="">
      <xdr:nvSpPr>
        <xdr:cNvPr id="722" name="楕円 721">
          <a:extLst>
            <a:ext uri="{FF2B5EF4-FFF2-40B4-BE49-F238E27FC236}">
              <a16:creationId xmlns:a16="http://schemas.microsoft.com/office/drawing/2014/main" id="{5CF0CD39-A03B-4351-95BB-FC917618B274}"/>
            </a:ext>
          </a:extLst>
        </xdr:cNvPr>
        <xdr:cNvSpPr/>
      </xdr:nvSpPr>
      <xdr:spPr>
        <a:xfrm>
          <a:off x="16268700" y="1392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60977</xdr:rowOff>
    </xdr:from>
    <xdr:ext cx="405111" cy="259045"/>
    <xdr:sp macro="" textlink="">
      <xdr:nvSpPr>
        <xdr:cNvPr id="723" name="【消防施設】&#10;有形固定資産減価償却率該当値テキスト">
          <a:extLst>
            <a:ext uri="{FF2B5EF4-FFF2-40B4-BE49-F238E27FC236}">
              <a16:creationId xmlns:a16="http://schemas.microsoft.com/office/drawing/2014/main" id="{D8D53CA8-A99F-4D3A-9704-536AF6019225}"/>
            </a:ext>
          </a:extLst>
        </xdr:cNvPr>
        <xdr:cNvSpPr txBox="1"/>
      </xdr:nvSpPr>
      <xdr:spPr>
        <a:xfrm>
          <a:off x="16357600" y="1377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33020</xdr:rowOff>
    </xdr:from>
    <xdr:to>
      <xdr:col>81</xdr:col>
      <xdr:colOff>101600</xdr:colOff>
      <xdr:row>81</xdr:row>
      <xdr:rowOff>134620</xdr:rowOff>
    </xdr:to>
    <xdr:sp macro="" textlink="">
      <xdr:nvSpPr>
        <xdr:cNvPr id="724" name="楕円 723">
          <a:extLst>
            <a:ext uri="{FF2B5EF4-FFF2-40B4-BE49-F238E27FC236}">
              <a16:creationId xmlns:a16="http://schemas.microsoft.com/office/drawing/2014/main" id="{BE49B320-7F86-4FB1-B253-B9DF224F5FE4}"/>
            </a:ext>
          </a:extLst>
        </xdr:cNvPr>
        <xdr:cNvSpPr/>
      </xdr:nvSpPr>
      <xdr:spPr>
        <a:xfrm>
          <a:off x="154305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83820</xdr:rowOff>
    </xdr:from>
    <xdr:to>
      <xdr:col>85</xdr:col>
      <xdr:colOff>127000</xdr:colOff>
      <xdr:row>81</xdr:row>
      <xdr:rowOff>88900</xdr:rowOff>
    </xdr:to>
    <xdr:cxnSp macro="">
      <xdr:nvCxnSpPr>
        <xdr:cNvPr id="725" name="直線コネクタ 724">
          <a:extLst>
            <a:ext uri="{FF2B5EF4-FFF2-40B4-BE49-F238E27FC236}">
              <a16:creationId xmlns:a16="http://schemas.microsoft.com/office/drawing/2014/main" id="{F3493A83-2919-4C8A-8E0B-D8911BC0E4ED}"/>
            </a:ext>
          </a:extLst>
        </xdr:cNvPr>
        <xdr:cNvCxnSpPr/>
      </xdr:nvCxnSpPr>
      <xdr:spPr>
        <a:xfrm>
          <a:off x="15481300" y="13971270"/>
          <a:ext cx="8382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15239</xdr:rowOff>
    </xdr:from>
    <xdr:to>
      <xdr:col>76</xdr:col>
      <xdr:colOff>165100</xdr:colOff>
      <xdr:row>81</xdr:row>
      <xdr:rowOff>116839</xdr:rowOff>
    </xdr:to>
    <xdr:sp macro="" textlink="">
      <xdr:nvSpPr>
        <xdr:cNvPr id="726" name="楕円 725">
          <a:extLst>
            <a:ext uri="{FF2B5EF4-FFF2-40B4-BE49-F238E27FC236}">
              <a16:creationId xmlns:a16="http://schemas.microsoft.com/office/drawing/2014/main" id="{244D4EC3-B8EC-4092-9795-C42B8E188815}"/>
            </a:ext>
          </a:extLst>
        </xdr:cNvPr>
        <xdr:cNvSpPr/>
      </xdr:nvSpPr>
      <xdr:spPr>
        <a:xfrm>
          <a:off x="14541500" y="1390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66039</xdr:rowOff>
    </xdr:from>
    <xdr:to>
      <xdr:col>81</xdr:col>
      <xdr:colOff>50800</xdr:colOff>
      <xdr:row>81</xdr:row>
      <xdr:rowOff>83820</xdr:rowOff>
    </xdr:to>
    <xdr:cxnSp macro="">
      <xdr:nvCxnSpPr>
        <xdr:cNvPr id="727" name="直線コネクタ 726">
          <a:extLst>
            <a:ext uri="{FF2B5EF4-FFF2-40B4-BE49-F238E27FC236}">
              <a16:creationId xmlns:a16="http://schemas.microsoft.com/office/drawing/2014/main" id="{2E8186CA-2D16-4269-8280-6BDC6FF4443F}"/>
            </a:ext>
          </a:extLst>
        </xdr:cNvPr>
        <xdr:cNvCxnSpPr/>
      </xdr:nvCxnSpPr>
      <xdr:spPr>
        <a:xfrm>
          <a:off x="14592300" y="13953489"/>
          <a:ext cx="889000" cy="1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31750</xdr:rowOff>
    </xdr:from>
    <xdr:to>
      <xdr:col>72</xdr:col>
      <xdr:colOff>38100</xdr:colOff>
      <xdr:row>81</xdr:row>
      <xdr:rowOff>133350</xdr:rowOff>
    </xdr:to>
    <xdr:sp macro="" textlink="">
      <xdr:nvSpPr>
        <xdr:cNvPr id="728" name="楕円 727">
          <a:extLst>
            <a:ext uri="{FF2B5EF4-FFF2-40B4-BE49-F238E27FC236}">
              <a16:creationId xmlns:a16="http://schemas.microsoft.com/office/drawing/2014/main" id="{D76FDB60-0445-472F-8585-0CDD45B7B8E9}"/>
            </a:ext>
          </a:extLst>
        </xdr:cNvPr>
        <xdr:cNvSpPr/>
      </xdr:nvSpPr>
      <xdr:spPr>
        <a:xfrm>
          <a:off x="13652500" y="1391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66039</xdr:rowOff>
    </xdr:from>
    <xdr:to>
      <xdr:col>76</xdr:col>
      <xdr:colOff>114300</xdr:colOff>
      <xdr:row>81</xdr:row>
      <xdr:rowOff>82550</xdr:rowOff>
    </xdr:to>
    <xdr:cxnSp macro="">
      <xdr:nvCxnSpPr>
        <xdr:cNvPr id="729" name="直線コネクタ 728">
          <a:extLst>
            <a:ext uri="{FF2B5EF4-FFF2-40B4-BE49-F238E27FC236}">
              <a16:creationId xmlns:a16="http://schemas.microsoft.com/office/drawing/2014/main" id="{C6335D62-FD81-4300-A6E2-F6A680446027}"/>
            </a:ext>
          </a:extLst>
        </xdr:cNvPr>
        <xdr:cNvCxnSpPr/>
      </xdr:nvCxnSpPr>
      <xdr:spPr>
        <a:xfrm flipV="1">
          <a:off x="13703300" y="13953489"/>
          <a:ext cx="889000" cy="1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166370</xdr:rowOff>
    </xdr:from>
    <xdr:to>
      <xdr:col>67</xdr:col>
      <xdr:colOff>101600</xdr:colOff>
      <xdr:row>80</xdr:row>
      <xdr:rowOff>96520</xdr:rowOff>
    </xdr:to>
    <xdr:sp macro="" textlink="">
      <xdr:nvSpPr>
        <xdr:cNvPr id="730" name="楕円 729">
          <a:extLst>
            <a:ext uri="{FF2B5EF4-FFF2-40B4-BE49-F238E27FC236}">
              <a16:creationId xmlns:a16="http://schemas.microsoft.com/office/drawing/2014/main" id="{B82FF192-A17B-4CEF-9A69-B576C08F4F77}"/>
            </a:ext>
          </a:extLst>
        </xdr:cNvPr>
        <xdr:cNvSpPr/>
      </xdr:nvSpPr>
      <xdr:spPr>
        <a:xfrm>
          <a:off x="12763500" y="1371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45720</xdr:rowOff>
    </xdr:from>
    <xdr:to>
      <xdr:col>71</xdr:col>
      <xdr:colOff>177800</xdr:colOff>
      <xdr:row>81</xdr:row>
      <xdr:rowOff>82550</xdr:rowOff>
    </xdr:to>
    <xdr:cxnSp macro="">
      <xdr:nvCxnSpPr>
        <xdr:cNvPr id="731" name="直線コネクタ 730">
          <a:extLst>
            <a:ext uri="{FF2B5EF4-FFF2-40B4-BE49-F238E27FC236}">
              <a16:creationId xmlns:a16="http://schemas.microsoft.com/office/drawing/2014/main" id="{3C7D939A-6ABE-4CE9-BB8C-94440204F2F1}"/>
            </a:ext>
          </a:extLst>
        </xdr:cNvPr>
        <xdr:cNvCxnSpPr/>
      </xdr:nvCxnSpPr>
      <xdr:spPr>
        <a:xfrm>
          <a:off x="12814300" y="13761720"/>
          <a:ext cx="889000" cy="208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90188</xdr:rowOff>
    </xdr:from>
    <xdr:ext cx="405111" cy="259045"/>
    <xdr:sp macro="" textlink="">
      <xdr:nvSpPr>
        <xdr:cNvPr id="732" name="n_1aveValue【消防施設】&#10;有形固定資産減価償却率">
          <a:extLst>
            <a:ext uri="{FF2B5EF4-FFF2-40B4-BE49-F238E27FC236}">
              <a16:creationId xmlns:a16="http://schemas.microsoft.com/office/drawing/2014/main" id="{08B3E00D-F6D0-43F2-BB6D-FE853C3C3DD7}"/>
            </a:ext>
          </a:extLst>
        </xdr:cNvPr>
        <xdr:cNvSpPr txBox="1"/>
      </xdr:nvSpPr>
      <xdr:spPr>
        <a:xfrm>
          <a:off x="15266044" y="14149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102888</xdr:rowOff>
    </xdr:from>
    <xdr:ext cx="405111" cy="259045"/>
    <xdr:sp macro="" textlink="">
      <xdr:nvSpPr>
        <xdr:cNvPr id="733" name="n_2aveValue【消防施設】&#10;有形固定資産減価償却率">
          <a:extLst>
            <a:ext uri="{FF2B5EF4-FFF2-40B4-BE49-F238E27FC236}">
              <a16:creationId xmlns:a16="http://schemas.microsoft.com/office/drawing/2014/main" id="{151BD2ED-FEB9-4A04-80BF-3465BCCFF0C0}"/>
            </a:ext>
          </a:extLst>
        </xdr:cNvPr>
        <xdr:cNvSpPr txBox="1"/>
      </xdr:nvSpPr>
      <xdr:spPr>
        <a:xfrm>
          <a:off x="143897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116857</xdr:rowOff>
    </xdr:from>
    <xdr:ext cx="405111" cy="259045"/>
    <xdr:sp macro="" textlink="">
      <xdr:nvSpPr>
        <xdr:cNvPr id="734" name="n_3aveValue【消防施設】&#10;有形固定資産減価償却率">
          <a:extLst>
            <a:ext uri="{FF2B5EF4-FFF2-40B4-BE49-F238E27FC236}">
              <a16:creationId xmlns:a16="http://schemas.microsoft.com/office/drawing/2014/main" id="{04449B50-DCE2-4E1D-B22D-F1ED2DE5622B}"/>
            </a:ext>
          </a:extLst>
        </xdr:cNvPr>
        <xdr:cNvSpPr txBox="1"/>
      </xdr:nvSpPr>
      <xdr:spPr>
        <a:xfrm>
          <a:off x="13500744" y="1417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151147</xdr:rowOff>
    </xdr:from>
    <xdr:ext cx="405111" cy="259045"/>
    <xdr:sp macro="" textlink="">
      <xdr:nvSpPr>
        <xdr:cNvPr id="735" name="n_4aveValue【消防施設】&#10;有形固定資産減価償却率">
          <a:extLst>
            <a:ext uri="{FF2B5EF4-FFF2-40B4-BE49-F238E27FC236}">
              <a16:creationId xmlns:a16="http://schemas.microsoft.com/office/drawing/2014/main" id="{30B97763-8060-4541-9DF8-59B086A4D198}"/>
            </a:ext>
          </a:extLst>
        </xdr:cNvPr>
        <xdr:cNvSpPr txBox="1"/>
      </xdr:nvSpPr>
      <xdr:spPr>
        <a:xfrm>
          <a:off x="12611744" y="1403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151147</xdr:rowOff>
    </xdr:from>
    <xdr:ext cx="405111" cy="259045"/>
    <xdr:sp macro="" textlink="">
      <xdr:nvSpPr>
        <xdr:cNvPr id="736" name="n_1mainValue【消防施設】&#10;有形固定資産減価償却率">
          <a:extLst>
            <a:ext uri="{FF2B5EF4-FFF2-40B4-BE49-F238E27FC236}">
              <a16:creationId xmlns:a16="http://schemas.microsoft.com/office/drawing/2014/main" id="{F05014FC-56FE-4199-B58B-CAA4E6D319E9}"/>
            </a:ext>
          </a:extLst>
        </xdr:cNvPr>
        <xdr:cNvSpPr txBox="1"/>
      </xdr:nvSpPr>
      <xdr:spPr>
        <a:xfrm>
          <a:off x="15266044" y="1369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133366</xdr:rowOff>
    </xdr:from>
    <xdr:ext cx="405111" cy="259045"/>
    <xdr:sp macro="" textlink="">
      <xdr:nvSpPr>
        <xdr:cNvPr id="737" name="n_2mainValue【消防施設】&#10;有形固定資産減価償却率">
          <a:extLst>
            <a:ext uri="{FF2B5EF4-FFF2-40B4-BE49-F238E27FC236}">
              <a16:creationId xmlns:a16="http://schemas.microsoft.com/office/drawing/2014/main" id="{438B9D77-057B-40BB-972A-358180937DBD}"/>
            </a:ext>
          </a:extLst>
        </xdr:cNvPr>
        <xdr:cNvSpPr txBox="1"/>
      </xdr:nvSpPr>
      <xdr:spPr>
        <a:xfrm>
          <a:off x="14389744" y="13677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149877</xdr:rowOff>
    </xdr:from>
    <xdr:ext cx="405111" cy="259045"/>
    <xdr:sp macro="" textlink="">
      <xdr:nvSpPr>
        <xdr:cNvPr id="738" name="n_3mainValue【消防施設】&#10;有形固定資産減価償却率">
          <a:extLst>
            <a:ext uri="{FF2B5EF4-FFF2-40B4-BE49-F238E27FC236}">
              <a16:creationId xmlns:a16="http://schemas.microsoft.com/office/drawing/2014/main" id="{8E680C30-8800-49F5-A943-5E78C726CF59}"/>
            </a:ext>
          </a:extLst>
        </xdr:cNvPr>
        <xdr:cNvSpPr txBox="1"/>
      </xdr:nvSpPr>
      <xdr:spPr>
        <a:xfrm>
          <a:off x="13500744" y="1369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113047</xdr:rowOff>
    </xdr:from>
    <xdr:ext cx="405111" cy="259045"/>
    <xdr:sp macro="" textlink="">
      <xdr:nvSpPr>
        <xdr:cNvPr id="739" name="n_4mainValue【消防施設】&#10;有形固定資産減価償却率">
          <a:extLst>
            <a:ext uri="{FF2B5EF4-FFF2-40B4-BE49-F238E27FC236}">
              <a16:creationId xmlns:a16="http://schemas.microsoft.com/office/drawing/2014/main" id="{55F3258D-1DE3-475E-8D9C-949A0A6341D7}"/>
            </a:ext>
          </a:extLst>
        </xdr:cNvPr>
        <xdr:cNvSpPr txBox="1"/>
      </xdr:nvSpPr>
      <xdr:spPr>
        <a:xfrm>
          <a:off x="12611744" y="1348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40" name="正方形/長方形 739">
          <a:extLst>
            <a:ext uri="{FF2B5EF4-FFF2-40B4-BE49-F238E27FC236}">
              <a16:creationId xmlns:a16="http://schemas.microsoft.com/office/drawing/2014/main" id="{BCCAEF8E-C167-4B15-B3BC-E5BD61950C9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41" name="正方形/長方形 740">
          <a:extLst>
            <a:ext uri="{FF2B5EF4-FFF2-40B4-BE49-F238E27FC236}">
              <a16:creationId xmlns:a16="http://schemas.microsoft.com/office/drawing/2014/main" id="{9D2038C4-4184-40E3-9B50-68020B7BD1C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42" name="正方形/長方形 741">
          <a:extLst>
            <a:ext uri="{FF2B5EF4-FFF2-40B4-BE49-F238E27FC236}">
              <a16:creationId xmlns:a16="http://schemas.microsoft.com/office/drawing/2014/main" id="{BAE3B31B-3040-4A4C-9E3D-00BA271EB4D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43" name="正方形/長方形 742">
          <a:extLst>
            <a:ext uri="{FF2B5EF4-FFF2-40B4-BE49-F238E27FC236}">
              <a16:creationId xmlns:a16="http://schemas.microsoft.com/office/drawing/2014/main" id="{F2F17A89-AAD9-41D1-90F0-C8EAC9DDF35F}"/>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4" name="正方形/長方形 743">
          <a:extLst>
            <a:ext uri="{FF2B5EF4-FFF2-40B4-BE49-F238E27FC236}">
              <a16:creationId xmlns:a16="http://schemas.microsoft.com/office/drawing/2014/main" id="{99F97411-6C25-40B3-A7EC-A7ABFEFAC445}"/>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5" name="正方形/長方形 744">
          <a:extLst>
            <a:ext uri="{FF2B5EF4-FFF2-40B4-BE49-F238E27FC236}">
              <a16:creationId xmlns:a16="http://schemas.microsoft.com/office/drawing/2014/main" id="{17A65F08-5EF7-4377-9A58-E51802619F6E}"/>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6" name="正方形/長方形 745">
          <a:extLst>
            <a:ext uri="{FF2B5EF4-FFF2-40B4-BE49-F238E27FC236}">
              <a16:creationId xmlns:a16="http://schemas.microsoft.com/office/drawing/2014/main" id="{EA8FB32F-2344-47B6-8944-0712B307F5A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7" name="正方形/長方形 746">
          <a:extLst>
            <a:ext uri="{FF2B5EF4-FFF2-40B4-BE49-F238E27FC236}">
              <a16:creationId xmlns:a16="http://schemas.microsoft.com/office/drawing/2014/main" id="{A1CF15CB-8383-42C6-902D-DEF55A650498}"/>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48" name="テキスト ボックス 747">
          <a:extLst>
            <a:ext uri="{FF2B5EF4-FFF2-40B4-BE49-F238E27FC236}">
              <a16:creationId xmlns:a16="http://schemas.microsoft.com/office/drawing/2014/main" id="{31E7C25D-1115-41B7-B22E-2507BFE43A2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49" name="直線コネクタ 748">
          <a:extLst>
            <a:ext uri="{FF2B5EF4-FFF2-40B4-BE49-F238E27FC236}">
              <a16:creationId xmlns:a16="http://schemas.microsoft.com/office/drawing/2014/main" id="{62276A2E-C0B2-4C67-8C12-98F0CB66E60E}"/>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50" name="直線コネクタ 749">
          <a:extLst>
            <a:ext uri="{FF2B5EF4-FFF2-40B4-BE49-F238E27FC236}">
              <a16:creationId xmlns:a16="http://schemas.microsoft.com/office/drawing/2014/main" id="{3173783D-3C10-48E5-B92F-29C3ED706E5D}"/>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51" name="テキスト ボックス 750">
          <a:extLst>
            <a:ext uri="{FF2B5EF4-FFF2-40B4-BE49-F238E27FC236}">
              <a16:creationId xmlns:a16="http://schemas.microsoft.com/office/drawing/2014/main" id="{9B8FE158-2F32-41FB-BE3F-DB216F9649DE}"/>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52" name="直線コネクタ 751">
          <a:extLst>
            <a:ext uri="{FF2B5EF4-FFF2-40B4-BE49-F238E27FC236}">
              <a16:creationId xmlns:a16="http://schemas.microsoft.com/office/drawing/2014/main" id="{CE5F206B-8309-413B-BCED-86423C17C6BE}"/>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83</xdr:row>
      <xdr:rowOff>105427</xdr:rowOff>
    </xdr:from>
    <xdr:ext cx="595419" cy="259045"/>
    <xdr:sp macro="" textlink="">
      <xdr:nvSpPr>
        <xdr:cNvPr id="753" name="テキスト ボックス 752">
          <a:extLst>
            <a:ext uri="{FF2B5EF4-FFF2-40B4-BE49-F238E27FC236}">
              <a16:creationId xmlns:a16="http://schemas.microsoft.com/office/drawing/2014/main" id="{F938AA10-134F-4668-9C92-3215D722EF6E}"/>
            </a:ext>
          </a:extLst>
        </xdr:cNvPr>
        <xdr:cNvSpPr txBox="1"/>
      </xdr:nvSpPr>
      <xdr:spPr>
        <a:xfrm>
          <a:off x="17692581" y="1433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54" name="直線コネクタ 753">
          <a:extLst>
            <a:ext uri="{FF2B5EF4-FFF2-40B4-BE49-F238E27FC236}">
              <a16:creationId xmlns:a16="http://schemas.microsoft.com/office/drawing/2014/main" id="{1E5C677D-4DC8-406B-8DDB-6FF18FACDEAF}"/>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81</xdr:row>
      <xdr:rowOff>67327</xdr:rowOff>
    </xdr:from>
    <xdr:ext cx="595419" cy="259045"/>
    <xdr:sp macro="" textlink="">
      <xdr:nvSpPr>
        <xdr:cNvPr id="755" name="テキスト ボックス 754">
          <a:extLst>
            <a:ext uri="{FF2B5EF4-FFF2-40B4-BE49-F238E27FC236}">
              <a16:creationId xmlns:a16="http://schemas.microsoft.com/office/drawing/2014/main" id="{B6F463B5-D145-4325-8DC0-8541BCDA2EE4}"/>
            </a:ext>
          </a:extLst>
        </xdr:cNvPr>
        <xdr:cNvSpPr txBox="1"/>
      </xdr:nvSpPr>
      <xdr:spPr>
        <a:xfrm>
          <a:off x="17692581" y="1395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56" name="直線コネクタ 755">
          <a:extLst>
            <a:ext uri="{FF2B5EF4-FFF2-40B4-BE49-F238E27FC236}">
              <a16:creationId xmlns:a16="http://schemas.microsoft.com/office/drawing/2014/main" id="{16C03014-8DAA-431C-A2E5-427CAB672F9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79</xdr:row>
      <xdr:rowOff>29227</xdr:rowOff>
    </xdr:from>
    <xdr:ext cx="595419" cy="259045"/>
    <xdr:sp macro="" textlink="">
      <xdr:nvSpPr>
        <xdr:cNvPr id="757" name="テキスト ボックス 756">
          <a:extLst>
            <a:ext uri="{FF2B5EF4-FFF2-40B4-BE49-F238E27FC236}">
              <a16:creationId xmlns:a16="http://schemas.microsoft.com/office/drawing/2014/main" id="{2E5933FC-5A35-48A9-A7DF-D0C1973EDCD1}"/>
            </a:ext>
          </a:extLst>
        </xdr:cNvPr>
        <xdr:cNvSpPr txBox="1"/>
      </xdr:nvSpPr>
      <xdr:spPr>
        <a:xfrm>
          <a:off x="17692581" y="1357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58" name="直線コネクタ 757">
          <a:extLst>
            <a:ext uri="{FF2B5EF4-FFF2-40B4-BE49-F238E27FC236}">
              <a16:creationId xmlns:a16="http://schemas.microsoft.com/office/drawing/2014/main" id="{4CF3E477-2534-43EB-8771-9AE33E8C66E3}"/>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162577</xdr:rowOff>
    </xdr:from>
    <xdr:ext cx="595419" cy="259045"/>
    <xdr:sp macro="" textlink="">
      <xdr:nvSpPr>
        <xdr:cNvPr id="759" name="テキスト ボックス 758">
          <a:extLst>
            <a:ext uri="{FF2B5EF4-FFF2-40B4-BE49-F238E27FC236}">
              <a16:creationId xmlns:a16="http://schemas.microsoft.com/office/drawing/2014/main" id="{E5EB85B8-1056-48B1-8062-A9F386D8DBDB}"/>
            </a:ext>
          </a:extLst>
        </xdr:cNvPr>
        <xdr:cNvSpPr txBox="1"/>
      </xdr:nvSpPr>
      <xdr:spPr>
        <a:xfrm>
          <a:off x="17692581" y="1319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60" name="直線コネクタ 759">
          <a:extLst>
            <a:ext uri="{FF2B5EF4-FFF2-40B4-BE49-F238E27FC236}">
              <a16:creationId xmlns:a16="http://schemas.microsoft.com/office/drawing/2014/main" id="{FD0283D4-0913-4C23-B080-A7CFAD9CC64F}"/>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124477</xdr:rowOff>
    </xdr:from>
    <xdr:ext cx="595419" cy="259045"/>
    <xdr:sp macro="" textlink="">
      <xdr:nvSpPr>
        <xdr:cNvPr id="761" name="テキスト ボックス 760">
          <a:extLst>
            <a:ext uri="{FF2B5EF4-FFF2-40B4-BE49-F238E27FC236}">
              <a16:creationId xmlns:a16="http://schemas.microsoft.com/office/drawing/2014/main" id="{EEFDE4F1-8D97-44FE-AF26-4084027714B0}"/>
            </a:ext>
          </a:extLst>
        </xdr:cNvPr>
        <xdr:cNvSpPr txBox="1"/>
      </xdr:nvSpPr>
      <xdr:spPr>
        <a:xfrm>
          <a:off x="17692581" y="1281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62" name="【消防施設】&#10;一人当たり面積グラフ枠">
          <a:extLst>
            <a:ext uri="{FF2B5EF4-FFF2-40B4-BE49-F238E27FC236}">
              <a16:creationId xmlns:a16="http://schemas.microsoft.com/office/drawing/2014/main" id="{4B5EEB58-2364-44C7-AF06-3FFBE87111E3}"/>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70390</xdr:rowOff>
    </xdr:from>
    <xdr:to>
      <xdr:col>116</xdr:col>
      <xdr:colOff>62864</xdr:colOff>
      <xdr:row>86</xdr:row>
      <xdr:rowOff>114216</xdr:rowOff>
    </xdr:to>
    <xdr:cxnSp macro="">
      <xdr:nvCxnSpPr>
        <xdr:cNvPr id="763" name="直線コネクタ 762">
          <a:extLst>
            <a:ext uri="{FF2B5EF4-FFF2-40B4-BE49-F238E27FC236}">
              <a16:creationId xmlns:a16="http://schemas.microsoft.com/office/drawing/2014/main" id="{C9B8FB3B-0FE0-4F76-98DC-A0A71387F2AB}"/>
            </a:ext>
          </a:extLst>
        </xdr:cNvPr>
        <xdr:cNvCxnSpPr/>
      </xdr:nvCxnSpPr>
      <xdr:spPr>
        <a:xfrm flipV="1">
          <a:off x="22160864" y="13443490"/>
          <a:ext cx="0" cy="1415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161147</xdr:rowOff>
    </xdr:from>
    <xdr:ext cx="469744" cy="259045"/>
    <xdr:sp macro="" textlink="">
      <xdr:nvSpPr>
        <xdr:cNvPr id="764" name="【消防施設】&#10;一人当たり面積最小値テキスト">
          <a:extLst>
            <a:ext uri="{FF2B5EF4-FFF2-40B4-BE49-F238E27FC236}">
              <a16:creationId xmlns:a16="http://schemas.microsoft.com/office/drawing/2014/main" id="{6652D4BC-BE8B-4032-A8ED-CFE90039110C}"/>
            </a:ext>
          </a:extLst>
        </xdr:cNvPr>
        <xdr:cNvSpPr txBox="1"/>
      </xdr:nvSpPr>
      <xdr:spPr>
        <a:xfrm>
          <a:off x="22199600" y="14905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114216</xdr:rowOff>
    </xdr:from>
    <xdr:to>
      <xdr:col>116</xdr:col>
      <xdr:colOff>152400</xdr:colOff>
      <xdr:row>86</xdr:row>
      <xdr:rowOff>114216</xdr:rowOff>
    </xdr:to>
    <xdr:cxnSp macro="">
      <xdr:nvCxnSpPr>
        <xdr:cNvPr id="765" name="直線コネクタ 764">
          <a:extLst>
            <a:ext uri="{FF2B5EF4-FFF2-40B4-BE49-F238E27FC236}">
              <a16:creationId xmlns:a16="http://schemas.microsoft.com/office/drawing/2014/main" id="{F771997C-7365-4A2B-82DA-0A3B1B6397C1}"/>
            </a:ext>
          </a:extLst>
        </xdr:cNvPr>
        <xdr:cNvCxnSpPr/>
      </xdr:nvCxnSpPr>
      <xdr:spPr>
        <a:xfrm>
          <a:off x="22072600" y="1485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17067</xdr:rowOff>
    </xdr:from>
    <xdr:ext cx="599010" cy="259045"/>
    <xdr:sp macro="" textlink="">
      <xdr:nvSpPr>
        <xdr:cNvPr id="766" name="【消防施設】&#10;一人当たり面積最大値テキスト">
          <a:extLst>
            <a:ext uri="{FF2B5EF4-FFF2-40B4-BE49-F238E27FC236}">
              <a16:creationId xmlns:a16="http://schemas.microsoft.com/office/drawing/2014/main" id="{21DD5D8F-F834-448F-8B66-6E14B1F7C731}"/>
            </a:ext>
          </a:extLst>
        </xdr:cNvPr>
        <xdr:cNvSpPr txBox="1"/>
      </xdr:nvSpPr>
      <xdr:spPr>
        <a:xfrm>
          <a:off x="22199600" y="13218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70390</xdr:rowOff>
    </xdr:from>
    <xdr:to>
      <xdr:col>116</xdr:col>
      <xdr:colOff>152400</xdr:colOff>
      <xdr:row>78</xdr:row>
      <xdr:rowOff>70390</xdr:rowOff>
    </xdr:to>
    <xdr:cxnSp macro="">
      <xdr:nvCxnSpPr>
        <xdr:cNvPr id="767" name="直線コネクタ 766">
          <a:extLst>
            <a:ext uri="{FF2B5EF4-FFF2-40B4-BE49-F238E27FC236}">
              <a16:creationId xmlns:a16="http://schemas.microsoft.com/office/drawing/2014/main" id="{7F738290-567D-4840-8127-91CE79DD8450}"/>
            </a:ext>
          </a:extLst>
        </xdr:cNvPr>
        <xdr:cNvCxnSpPr/>
      </xdr:nvCxnSpPr>
      <xdr:spPr>
        <a:xfrm>
          <a:off x="22072600" y="134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78598</xdr:rowOff>
    </xdr:from>
    <xdr:ext cx="469744" cy="259045"/>
    <xdr:sp macro="" textlink="">
      <xdr:nvSpPr>
        <xdr:cNvPr id="768" name="【消防施設】&#10;一人当たり面積平均値テキスト">
          <a:extLst>
            <a:ext uri="{FF2B5EF4-FFF2-40B4-BE49-F238E27FC236}">
              <a16:creationId xmlns:a16="http://schemas.microsoft.com/office/drawing/2014/main" id="{69AEFE1F-B36A-474F-98C4-C518519449A2}"/>
            </a:ext>
          </a:extLst>
        </xdr:cNvPr>
        <xdr:cNvSpPr txBox="1"/>
      </xdr:nvSpPr>
      <xdr:spPr>
        <a:xfrm>
          <a:off x="22199600" y="146518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55721</xdr:rowOff>
    </xdr:from>
    <xdr:to>
      <xdr:col>116</xdr:col>
      <xdr:colOff>114300</xdr:colOff>
      <xdr:row>86</xdr:row>
      <xdr:rowOff>157321</xdr:rowOff>
    </xdr:to>
    <xdr:sp macro="" textlink="">
      <xdr:nvSpPr>
        <xdr:cNvPr id="769" name="フローチャート: 判断 768">
          <a:extLst>
            <a:ext uri="{FF2B5EF4-FFF2-40B4-BE49-F238E27FC236}">
              <a16:creationId xmlns:a16="http://schemas.microsoft.com/office/drawing/2014/main" id="{7523AC38-C870-4F1B-9948-34E0077E2374}"/>
            </a:ext>
          </a:extLst>
        </xdr:cNvPr>
        <xdr:cNvSpPr/>
      </xdr:nvSpPr>
      <xdr:spPr>
        <a:xfrm>
          <a:off x="22110700" y="14800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56184</xdr:rowOff>
    </xdr:from>
    <xdr:to>
      <xdr:col>112</xdr:col>
      <xdr:colOff>38100</xdr:colOff>
      <xdr:row>86</xdr:row>
      <xdr:rowOff>157784</xdr:rowOff>
    </xdr:to>
    <xdr:sp macro="" textlink="">
      <xdr:nvSpPr>
        <xdr:cNvPr id="770" name="フローチャート: 判断 769">
          <a:extLst>
            <a:ext uri="{FF2B5EF4-FFF2-40B4-BE49-F238E27FC236}">
              <a16:creationId xmlns:a16="http://schemas.microsoft.com/office/drawing/2014/main" id="{BBDA418B-6EC1-4AF9-8229-C1F7E2789412}"/>
            </a:ext>
          </a:extLst>
        </xdr:cNvPr>
        <xdr:cNvSpPr/>
      </xdr:nvSpPr>
      <xdr:spPr>
        <a:xfrm>
          <a:off x="21272500" y="1480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62962</xdr:rowOff>
    </xdr:from>
    <xdr:to>
      <xdr:col>107</xdr:col>
      <xdr:colOff>101600</xdr:colOff>
      <xdr:row>86</xdr:row>
      <xdr:rowOff>164562</xdr:rowOff>
    </xdr:to>
    <xdr:sp macro="" textlink="">
      <xdr:nvSpPr>
        <xdr:cNvPr id="771" name="フローチャート: 判断 770">
          <a:extLst>
            <a:ext uri="{FF2B5EF4-FFF2-40B4-BE49-F238E27FC236}">
              <a16:creationId xmlns:a16="http://schemas.microsoft.com/office/drawing/2014/main" id="{7D3AD694-A755-43C7-912F-C56429F020BE}"/>
            </a:ext>
          </a:extLst>
        </xdr:cNvPr>
        <xdr:cNvSpPr/>
      </xdr:nvSpPr>
      <xdr:spPr>
        <a:xfrm>
          <a:off x="20383500" y="1480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62974</xdr:rowOff>
    </xdr:from>
    <xdr:to>
      <xdr:col>102</xdr:col>
      <xdr:colOff>165100</xdr:colOff>
      <xdr:row>86</xdr:row>
      <xdr:rowOff>164574</xdr:rowOff>
    </xdr:to>
    <xdr:sp macro="" textlink="">
      <xdr:nvSpPr>
        <xdr:cNvPr id="772" name="フローチャート: 判断 771">
          <a:extLst>
            <a:ext uri="{FF2B5EF4-FFF2-40B4-BE49-F238E27FC236}">
              <a16:creationId xmlns:a16="http://schemas.microsoft.com/office/drawing/2014/main" id="{8AAF3CF7-362A-43D0-9333-462FDC23D4FF}"/>
            </a:ext>
          </a:extLst>
        </xdr:cNvPr>
        <xdr:cNvSpPr/>
      </xdr:nvSpPr>
      <xdr:spPr>
        <a:xfrm>
          <a:off x="19494500" y="1480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62985</xdr:rowOff>
    </xdr:from>
    <xdr:to>
      <xdr:col>98</xdr:col>
      <xdr:colOff>38100</xdr:colOff>
      <xdr:row>86</xdr:row>
      <xdr:rowOff>164585</xdr:rowOff>
    </xdr:to>
    <xdr:sp macro="" textlink="">
      <xdr:nvSpPr>
        <xdr:cNvPr id="773" name="フローチャート: 判断 772">
          <a:extLst>
            <a:ext uri="{FF2B5EF4-FFF2-40B4-BE49-F238E27FC236}">
              <a16:creationId xmlns:a16="http://schemas.microsoft.com/office/drawing/2014/main" id="{05BEB031-BF8A-4397-93A9-33AE2DC102E5}"/>
            </a:ext>
          </a:extLst>
        </xdr:cNvPr>
        <xdr:cNvSpPr/>
      </xdr:nvSpPr>
      <xdr:spPr>
        <a:xfrm>
          <a:off x="18605500" y="1480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74" name="テキスト ボックス 773">
          <a:extLst>
            <a:ext uri="{FF2B5EF4-FFF2-40B4-BE49-F238E27FC236}">
              <a16:creationId xmlns:a16="http://schemas.microsoft.com/office/drawing/2014/main" id="{3AEC0BAF-401F-435D-BEA8-F1EA3E12BE7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75" name="テキスト ボックス 774">
          <a:extLst>
            <a:ext uri="{FF2B5EF4-FFF2-40B4-BE49-F238E27FC236}">
              <a16:creationId xmlns:a16="http://schemas.microsoft.com/office/drawing/2014/main" id="{721C4271-7C34-43CC-BAFA-3B9433E4B73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76" name="テキスト ボックス 775">
          <a:extLst>
            <a:ext uri="{FF2B5EF4-FFF2-40B4-BE49-F238E27FC236}">
              <a16:creationId xmlns:a16="http://schemas.microsoft.com/office/drawing/2014/main" id="{78406B50-85BC-4062-94C6-E6CE5EDCB97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77" name="テキスト ボックス 776">
          <a:extLst>
            <a:ext uri="{FF2B5EF4-FFF2-40B4-BE49-F238E27FC236}">
              <a16:creationId xmlns:a16="http://schemas.microsoft.com/office/drawing/2014/main" id="{A85861B3-7B91-478E-B6F5-3E9941A98916}"/>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78" name="テキスト ボックス 777">
          <a:extLst>
            <a:ext uri="{FF2B5EF4-FFF2-40B4-BE49-F238E27FC236}">
              <a16:creationId xmlns:a16="http://schemas.microsoft.com/office/drawing/2014/main" id="{AC54656C-2A35-4764-ABF0-FE2A163FC47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62909</xdr:rowOff>
    </xdr:from>
    <xdr:to>
      <xdr:col>116</xdr:col>
      <xdr:colOff>114300</xdr:colOff>
      <xdr:row>86</xdr:row>
      <xdr:rowOff>164509</xdr:rowOff>
    </xdr:to>
    <xdr:sp macro="" textlink="">
      <xdr:nvSpPr>
        <xdr:cNvPr id="779" name="楕円 778">
          <a:extLst>
            <a:ext uri="{FF2B5EF4-FFF2-40B4-BE49-F238E27FC236}">
              <a16:creationId xmlns:a16="http://schemas.microsoft.com/office/drawing/2014/main" id="{56758F0B-F17F-4B23-BDD1-4A4EB3D5E1FF}"/>
            </a:ext>
          </a:extLst>
        </xdr:cNvPr>
        <xdr:cNvSpPr/>
      </xdr:nvSpPr>
      <xdr:spPr>
        <a:xfrm>
          <a:off x="22110700" y="1480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34147</xdr:rowOff>
    </xdr:from>
    <xdr:ext cx="469744" cy="259045"/>
    <xdr:sp macro="" textlink="">
      <xdr:nvSpPr>
        <xdr:cNvPr id="780" name="【消防施設】&#10;一人当たり面積該当値テキスト">
          <a:extLst>
            <a:ext uri="{FF2B5EF4-FFF2-40B4-BE49-F238E27FC236}">
              <a16:creationId xmlns:a16="http://schemas.microsoft.com/office/drawing/2014/main" id="{8EF08FFE-8063-4A32-88E0-C265F378025B}"/>
            </a:ext>
          </a:extLst>
        </xdr:cNvPr>
        <xdr:cNvSpPr txBox="1"/>
      </xdr:nvSpPr>
      <xdr:spPr>
        <a:xfrm>
          <a:off x="22199600" y="14778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62959</xdr:rowOff>
    </xdr:from>
    <xdr:to>
      <xdr:col>112</xdr:col>
      <xdr:colOff>38100</xdr:colOff>
      <xdr:row>86</xdr:row>
      <xdr:rowOff>164559</xdr:rowOff>
    </xdr:to>
    <xdr:sp macro="" textlink="">
      <xdr:nvSpPr>
        <xdr:cNvPr id="781" name="楕円 780">
          <a:extLst>
            <a:ext uri="{FF2B5EF4-FFF2-40B4-BE49-F238E27FC236}">
              <a16:creationId xmlns:a16="http://schemas.microsoft.com/office/drawing/2014/main" id="{58C1EA73-0CED-40EF-86D7-12EA0630A0AE}"/>
            </a:ext>
          </a:extLst>
        </xdr:cNvPr>
        <xdr:cNvSpPr/>
      </xdr:nvSpPr>
      <xdr:spPr>
        <a:xfrm>
          <a:off x="21272500" y="14807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113709</xdr:rowOff>
    </xdr:from>
    <xdr:to>
      <xdr:col>116</xdr:col>
      <xdr:colOff>63500</xdr:colOff>
      <xdr:row>86</xdr:row>
      <xdr:rowOff>113759</xdr:rowOff>
    </xdr:to>
    <xdr:cxnSp macro="">
      <xdr:nvCxnSpPr>
        <xdr:cNvPr id="782" name="直線コネクタ 781">
          <a:extLst>
            <a:ext uri="{FF2B5EF4-FFF2-40B4-BE49-F238E27FC236}">
              <a16:creationId xmlns:a16="http://schemas.microsoft.com/office/drawing/2014/main" id="{1AB38AFA-BEF6-476F-9689-D24600801333}"/>
            </a:ext>
          </a:extLst>
        </xdr:cNvPr>
        <xdr:cNvCxnSpPr/>
      </xdr:nvCxnSpPr>
      <xdr:spPr>
        <a:xfrm flipV="1">
          <a:off x="21323300" y="14858409"/>
          <a:ext cx="838200" cy="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62959</xdr:rowOff>
    </xdr:from>
    <xdr:to>
      <xdr:col>107</xdr:col>
      <xdr:colOff>101600</xdr:colOff>
      <xdr:row>86</xdr:row>
      <xdr:rowOff>164559</xdr:rowOff>
    </xdr:to>
    <xdr:sp macro="" textlink="">
      <xdr:nvSpPr>
        <xdr:cNvPr id="783" name="楕円 782">
          <a:extLst>
            <a:ext uri="{FF2B5EF4-FFF2-40B4-BE49-F238E27FC236}">
              <a16:creationId xmlns:a16="http://schemas.microsoft.com/office/drawing/2014/main" id="{0E010FAF-11CA-4C83-A881-9601E60399FB}"/>
            </a:ext>
          </a:extLst>
        </xdr:cNvPr>
        <xdr:cNvSpPr/>
      </xdr:nvSpPr>
      <xdr:spPr>
        <a:xfrm>
          <a:off x="20383500" y="14807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113759</xdr:rowOff>
    </xdr:from>
    <xdr:to>
      <xdr:col>111</xdr:col>
      <xdr:colOff>177800</xdr:colOff>
      <xdr:row>86</xdr:row>
      <xdr:rowOff>113759</xdr:rowOff>
    </xdr:to>
    <xdr:cxnSp macro="">
      <xdr:nvCxnSpPr>
        <xdr:cNvPr id="784" name="直線コネクタ 783">
          <a:extLst>
            <a:ext uri="{FF2B5EF4-FFF2-40B4-BE49-F238E27FC236}">
              <a16:creationId xmlns:a16="http://schemas.microsoft.com/office/drawing/2014/main" id="{4893C917-10AF-4333-93AA-DE7A5A32AF72}"/>
            </a:ext>
          </a:extLst>
        </xdr:cNvPr>
        <xdr:cNvCxnSpPr/>
      </xdr:nvCxnSpPr>
      <xdr:spPr>
        <a:xfrm>
          <a:off x="20434300" y="148584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62990</xdr:rowOff>
    </xdr:from>
    <xdr:to>
      <xdr:col>102</xdr:col>
      <xdr:colOff>165100</xdr:colOff>
      <xdr:row>86</xdr:row>
      <xdr:rowOff>164590</xdr:rowOff>
    </xdr:to>
    <xdr:sp macro="" textlink="">
      <xdr:nvSpPr>
        <xdr:cNvPr id="785" name="楕円 784">
          <a:extLst>
            <a:ext uri="{FF2B5EF4-FFF2-40B4-BE49-F238E27FC236}">
              <a16:creationId xmlns:a16="http://schemas.microsoft.com/office/drawing/2014/main" id="{1F2E76F5-3CCB-4161-8E99-53205F602D6D}"/>
            </a:ext>
          </a:extLst>
        </xdr:cNvPr>
        <xdr:cNvSpPr/>
      </xdr:nvSpPr>
      <xdr:spPr>
        <a:xfrm>
          <a:off x="19494500" y="1480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113759</xdr:rowOff>
    </xdr:from>
    <xdr:to>
      <xdr:col>107</xdr:col>
      <xdr:colOff>50800</xdr:colOff>
      <xdr:row>86</xdr:row>
      <xdr:rowOff>113790</xdr:rowOff>
    </xdr:to>
    <xdr:cxnSp macro="">
      <xdr:nvCxnSpPr>
        <xdr:cNvPr id="786" name="直線コネクタ 785">
          <a:extLst>
            <a:ext uri="{FF2B5EF4-FFF2-40B4-BE49-F238E27FC236}">
              <a16:creationId xmlns:a16="http://schemas.microsoft.com/office/drawing/2014/main" id="{C1BC5092-F0FE-418C-8C7B-C3A32C74F898}"/>
            </a:ext>
          </a:extLst>
        </xdr:cNvPr>
        <xdr:cNvCxnSpPr/>
      </xdr:nvCxnSpPr>
      <xdr:spPr>
        <a:xfrm flipV="1">
          <a:off x="19545300" y="14858459"/>
          <a:ext cx="889000" cy="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62998</xdr:rowOff>
    </xdr:from>
    <xdr:to>
      <xdr:col>98</xdr:col>
      <xdr:colOff>38100</xdr:colOff>
      <xdr:row>86</xdr:row>
      <xdr:rowOff>164598</xdr:rowOff>
    </xdr:to>
    <xdr:sp macro="" textlink="">
      <xdr:nvSpPr>
        <xdr:cNvPr id="787" name="楕円 786">
          <a:extLst>
            <a:ext uri="{FF2B5EF4-FFF2-40B4-BE49-F238E27FC236}">
              <a16:creationId xmlns:a16="http://schemas.microsoft.com/office/drawing/2014/main" id="{CA7951F1-C8F9-4FF9-B2B4-0C701C541CBC}"/>
            </a:ext>
          </a:extLst>
        </xdr:cNvPr>
        <xdr:cNvSpPr/>
      </xdr:nvSpPr>
      <xdr:spPr>
        <a:xfrm>
          <a:off x="18605500" y="1480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113790</xdr:rowOff>
    </xdr:from>
    <xdr:to>
      <xdr:col>102</xdr:col>
      <xdr:colOff>114300</xdr:colOff>
      <xdr:row>86</xdr:row>
      <xdr:rowOff>113798</xdr:rowOff>
    </xdr:to>
    <xdr:cxnSp macro="">
      <xdr:nvCxnSpPr>
        <xdr:cNvPr id="788" name="直線コネクタ 787">
          <a:extLst>
            <a:ext uri="{FF2B5EF4-FFF2-40B4-BE49-F238E27FC236}">
              <a16:creationId xmlns:a16="http://schemas.microsoft.com/office/drawing/2014/main" id="{2BF3FA9D-72CC-4DBB-9EDA-B633F95A7DB7}"/>
            </a:ext>
          </a:extLst>
        </xdr:cNvPr>
        <xdr:cNvCxnSpPr/>
      </xdr:nvCxnSpPr>
      <xdr:spPr>
        <a:xfrm flipV="1">
          <a:off x="18656300" y="14858490"/>
          <a:ext cx="889000" cy="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2861</xdr:rowOff>
    </xdr:from>
    <xdr:ext cx="469744" cy="259045"/>
    <xdr:sp macro="" textlink="">
      <xdr:nvSpPr>
        <xdr:cNvPr id="789" name="n_1aveValue【消防施設】&#10;一人当たり面積">
          <a:extLst>
            <a:ext uri="{FF2B5EF4-FFF2-40B4-BE49-F238E27FC236}">
              <a16:creationId xmlns:a16="http://schemas.microsoft.com/office/drawing/2014/main" id="{B50F23F0-46F6-45D1-9792-263DFC234AF8}"/>
            </a:ext>
          </a:extLst>
        </xdr:cNvPr>
        <xdr:cNvSpPr txBox="1"/>
      </xdr:nvSpPr>
      <xdr:spPr>
        <a:xfrm>
          <a:off x="21075727" y="14576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155689</xdr:rowOff>
    </xdr:from>
    <xdr:ext cx="469744" cy="259045"/>
    <xdr:sp macro="" textlink="">
      <xdr:nvSpPr>
        <xdr:cNvPr id="790" name="n_2aveValue【消防施設】&#10;一人当たり面積">
          <a:extLst>
            <a:ext uri="{FF2B5EF4-FFF2-40B4-BE49-F238E27FC236}">
              <a16:creationId xmlns:a16="http://schemas.microsoft.com/office/drawing/2014/main" id="{2A4CD872-0582-4072-935E-CC04A4B69DEF}"/>
            </a:ext>
          </a:extLst>
        </xdr:cNvPr>
        <xdr:cNvSpPr txBox="1"/>
      </xdr:nvSpPr>
      <xdr:spPr>
        <a:xfrm>
          <a:off x="20199427" y="14900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9651</xdr:rowOff>
    </xdr:from>
    <xdr:ext cx="469744" cy="259045"/>
    <xdr:sp macro="" textlink="">
      <xdr:nvSpPr>
        <xdr:cNvPr id="791" name="n_3aveValue【消防施設】&#10;一人当たり面積">
          <a:extLst>
            <a:ext uri="{FF2B5EF4-FFF2-40B4-BE49-F238E27FC236}">
              <a16:creationId xmlns:a16="http://schemas.microsoft.com/office/drawing/2014/main" id="{2E9B1039-F25B-4F5A-9FEA-8476612C118D}"/>
            </a:ext>
          </a:extLst>
        </xdr:cNvPr>
        <xdr:cNvSpPr txBox="1"/>
      </xdr:nvSpPr>
      <xdr:spPr>
        <a:xfrm>
          <a:off x="19310427" y="1458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9662</xdr:rowOff>
    </xdr:from>
    <xdr:ext cx="469744" cy="259045"/>
    <xdr:sp macro="" textlink="">
      <xdr:nvSpPr>
        <xdr:cNvPr id="792" name="n_4aveValue【消防施設】&#10;一人当たり面積">
          <a:extLst>
            <a:ext uri="{FF2B5EF4-FFF2-40B4-BE49-F238E27FC236}">
              <a16:creationId xmlns:a16="http://schemas.microsoft.com/office/drawing/2014/main" id="{A6993A2A-A86E-4DEE-A04B-0CE8BCFBDF96}"/>
            </a:ext>
          </a:extLst>
        </xdr:cNvPr>
        <xdr:cNvSpPr txBox="1"/>
      </xdr:nvSpPr>
      <xdr:spPr>
        <a:xfrm>
          <a:off x="18421427" y="1458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155686</xdr:rowOff>
    </xdr:from>
    <xdr:ext cx="469744" cy="259045"/>
    <xdr:sp macro="" textlink="">
      <xdr:nvSpPr>
        <xdr:cNvPr id="793" name="n_1mainValue【消防施設】&#10;一人当たり面積">
          <a:extLst>
            <a:ext uri="{FF2B5EF4-FFF2-40B4-BE49-F238E27FC236}">
              <a16:creationId xmlns:a16="http://schemas.microsoft.com/office/drawing/2014/main" id="{CE7F6C9A-B998-4CD4-9FBC-3DAC77D94E2E}"/>
            </a:ext>
          </a:extLst>
        </xdr:cNvPr>
        <xdr:cNvSpPr txBox="1"/>
      </xdr:nvSpPr>
      <xdr:spPr>
        <a:xfrm>
          <a:off x="21075727" y="1490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9636</xdr:rowOff>
    </xdr:from>
    <xdr:ext cx="469744" cy="259045"/>
    <xdr:sp macro="" textlink="">
      <xdr:nvSpPr>
        <xdr:cNvPr id="794" name="n_2mainValue【消防施設】&#10;一人当たり面積">
          <a:extLst>
            <a:ext uri="{FF2B5EF4-FFF2-40B4-BE49-F238E27FC236}">
              <a16:creationId xmlns:a16="http://schemas.microsoft.com/office/drawing/2014/main" id="{3FDE7902-EFDE-46B8-8CF7-FF968420E707}"/>
            </a:ext>
          </a:extLst>
        </xdr:cNvPr>
        <xdr:cNvSpPr txBox="1"/>
      </xdr:nvSpPr>
      <xdr:spPr>
        <a:xfrm>
          <a:off x="20199427" y="1458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155717</xdr:rowOff>
    </xdr:from>
    <xdr:ext cx="469744" cy="259045"/>
    <xdr:sp macro="" textlink="">
      <xdr:nvSpPr>
        <xdr:cNvPr id="795" name="n_3mainValue【消防施設】&#10;一人当たり面積">
          <a:extLst>
            <a:ext uri="{FF2B5EF4-FFF2-40B4-BE49-F238E27FC236}">
              <a16:creationId xmlns:a16="http://schemas.microsoft.com/office/drawing/2014/main" id="{614FEC7A-056F-4C36-8519-9AAFAF7B847B}"/>
            </a:ext>
          </a:extLst>
        </xdr:cNvPr>
        <xdr:cNvSpPr txBox="1"/>
      </xdr:nvSpPr>
      <xdr:spPr>
        <a:xfrm>
          <a:off x="19310427" y="1490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155725</xdr:rowOff>
    </xdr:from>
    <xdr:ext cx="469744" cy="259045"/>
    <xdr:sp macro="" textlink="">
      <xdr:nvSpPr>
        <xdr:cNvPr id="796" name="n_4mainValue【消防施設】&#10;一人当たり面積">
          <a:extLst>
            <a:ext uri="{FF2B5EF4-FFF2-40B4-BE49-F238E27FC236}">
              <a16:creationId xmlns:a16="http://schemas.microsoft.com/office/drawing/2014/main" id="{342C12B9-F31B-48D9-8888-C233B97DF09C}"/>
            </a:ext>
          </a:extLst>
        </xdr:cNvPr>
        <xdr:cNvSpPr txBox="1"/>
      </xdr:nvSpPr>
      <xdr:spPr>
        <a:xfrm>
          <a:off x="18421427" y="14900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97" name="正方形/長方形 796">
          <a:extLst>
            <a:ext uri="{FF2B5EF4-FFF2-40B4-BE49-F238E27FC236}">
              <a16:creationId xmlns:a16="http://schemas.microsoft.com/office/drawing/2014/main" id="{8AA7DD17-7E32-40B4-BE26-E63BF068447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98" name="正方形/長方形 797">
          <a:extLst>
            <a:ext uri="{FF2B5EF4-FFF2-40B4-BE49-F238E27FC236}">
              <a16:creationId xmlns:a16="http://schemas.microsoft.com/office/drawing/2014/main" id="{ACE7AECF-E569-4E60-86F8-03EE0ECF177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99" name="正方形/長方形 798">
          <a:extLst>
            <a:ext uri="{FF2B5EF4-FFF2-40B4-BE49-F238E27FC236}">
              <a16:creationId xmlns:a16="http://schemas.microsoft.com/office/drawing/2014/main" id="{98005319-C030-43F8-9EC3-410FE512792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00" name="正方形/長方形 799">
          <a:extLst>
            <a:ext uri="{FF2B5EF4-FFF2-40B4-BE49-F238E27FC236}">
              <a16:creationId xmlns:a16="http://schemas.microsoft.com/office/drawing/2014/main" id="{7318D54B-8576-4CCD-95E2-E16B120CA07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01" name="正方形/長方形 800">
          <a:extLst>
            <a:ext uri="{FF2B5EF4-FFF2-40B4-BE49-F238E27FC236}">
              <a16:creationId xmlns:a16="http://schemas.microsoft.com/office/drawing/2014/main" id="{D09CE147-E44E-4420-8FA6-6E1267E822B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02" name="正方形/長方形 801">
          <a:extLst>
            <a:ext uri="{FF2B5EF4-FFF2-40B4-BE49-F238E27FC236}">
              <a16:creationId xmlns:a16="http://schemas.microsoft.com/office/drawing/2014/main" id="{B7231ACF-6A20-4312-9DAF-4D6E33B65CA5}"/>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03" name="正方形/長方形 802">
          <a:extLst>
            <a:ext uri="{FF2B5EF4-FFF2-40B4-BE49-F238E27FC236}">
              <a16:creationId xmlns:a16="http://schemas.microsoft.com/office/drawing/2014/main" id="{E16BB5BC-CE91-41C1-913A-4AA32BC29147}"/>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04" name="正方形/長方形 803">
          <a:extLst>
            <a:ext uri="{FF2B5EF4-FFF2-40B4-BE49-F238E27FC236}">
              <a16:creationId xmlns:a16="http://schemas.microsoft.com/office/drawing/2014/main" id="{8D207CB3-1F78-4043-B881-96AF48F770FD}"/>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05" name="テキスト ボックス 804">
          <a:extLst>
            <a:ext uri="{FF2B5EF4-FFF2-40B4-BE49-F238E27FC236}">
              <a16:creationId xmlns:a16="http://schemas.microsoft.com/office/drawing/2014/main" id="{54780EA7-C203-449F-9D4F-9998CB11DAC6}"/>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06" name="直線コネクタ 805">
          <a:extLst>
            <a:ext uri="{FF2B5EF4-FFF2-40B4-BE49-F238E27FC236}">
              <a16:creationId xmlns:a16="http://schemas.microsoft.com/office/drawing/2014/main" id="{AEFB772C-0C41-4B0D-A37C-4345B274E175}"/>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07" name="テキスト ボックス 806">
          <a:extLst>
            <a:ext uri="{FF2B5EF4-FFF2-40B4-BE49-F238E27FC236}">
              <a16:creationId xmlns:a16="http://schemas.microsoft.com/office/drawing/2014/main" id="{89141B65-6026-437A-98E5-071A01B3B2B7}"/>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08" name="直線コネクタ 807">
          <a:extLst>
            <a:ext uri="{FF2B5EF4-FFF2-40B4-BE49-F238E27FC236}">
              <a16:creationId xmlns:a16="http://schemas.microsoft.com/office/drawing/2014/main" id="{00191278-1C8D-4A7D-A837-D7605864224F}"/>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09" name="テキスト ボックス 808">
          <a:extLst>
            <a:ext uri="{FF2B5EF4-FFF2-40B4-BE49-F238E27FC236}">
              <a16:creationId xmlns:a16="http://schemas.microsoft.com/office/drawing/2014/main" id="{07AFE317-62F7-4B76-9A6E-2390665F5B6A}"/>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10" name="直線コネクタ 809">
          <a:extLst>
            <a:ext uri="{FF2B5EF4-FFF2-40B4-BE49-F238E27FC236}">
              <a16:creationId xmlns:a16="http://schemas.microsoft.com/office/drawing/2014/main" id="{A7DA7A63-076A-4A12-867E-71A9EEAA75E5}"/>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11" name="テキスト ボックス 810">
          <a:extLst>
            <a:ext uri="{FF2B5EF4-FFF2-40B4-BE49-F238E27FC236}">
              <a16:creationId xmlns:a16="http://schemas.microsoft.com/office/drawing/2014/main" id="{0C0519BD-2E22-4060-944A-B512FB1F4082}"/>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12" name="直線コネクタ 811">
          <a:extLst>
            <a:ext uri="{FF2B5EF4-FFF2-40B4-BE49-F238E27FC236}">
              <a16:creationId xmlns:a16="http://schemas.microsoft.com/office/drawing/2014/main" id="{06FC5E86-7499-440E-BC5C-CD78E43123C3}"/>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13" name="テキスト ボックス 812">
          <a:extLst>
            <a:ext uri="{FF2B5EF4-FFF2-40B4-BE49-F238E27FC236}">
              <a16:creationId xmlns:a16="http://schemas.microsoft.com/office/drawing/2014/main" id="{B0CB8B17-670F-4F51-9FDA-08D67E66E49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14" name="直線コネクタ 813">
          <a:extLst>
            <a:ext uri="{FF2B5EF4-FFF2-40B4-BE49-F238E27FC236}">
              <a16:creationId xmlns:a16="http://schemas.microsoft.com/office/drawing/2014/main" id="{056E2588-88E8-49A4-8FE6-7BF19E1CA8BC}"/>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15" name="テキスト ボックス 814">
          <a:extLst>
            <a:ext uri="{FF2B5EF4-FFF2-40B4-BE49-F238E27FC236}">
              <a16:creationId xmlns:a16="http://schemas.microsoft.com/office/drawing/2014/main" id="{DEDB80F3-7FC8-4ECD-B91A-088D0C295157}"/>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16" name="直線コネクタ 815">
          <a:extLst>
            <a:ext uri="{FF2B5EF4-FFF2-40B4-BE49-F238E27FC236}">
              <a16:creationId xmlns:a16="http://schemas.microsoft.com/office/drawing/2014/main" id="{3900E424-06B6-4CB5-ACB6-C8A1C941A6B6}"/>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17" name="テキスト ボックス 816">
          <a:extLst>
            <a:ext uri="{FF2B5EF4-FFF2-40B4-BE49-F238E27FC236}">
              <a16:creationId xmlns:a16="http://schemas.microsoft.com/office/drawing/2014/main" id="{822DB398-6D81-497A-BF08-AFEB648A0629}"/>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18" name="直線コネクタ 817">
          <a:extLst>
            <a:ext uri="{FF2B5EF4-FFF2-40B4-BE49-F238E27FC236}">
              <a16:creationId xmlns:a16="http://schemas.microsoft.com/office/drawing/2014/main" id="{09C1F8D9-6E35-4E0F-9AE5-53165E41EC96}"/>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19" name="テキスト ボックス 818">
          <a:extLst>
            <a:ext uri="{FF2B5EF4-FFF2-40B4-BE49-F238E27FC236}">
              <a16:creationId xmlns:a16="http://schemas.microsoft.com/office/drawing/2014/main" id="{447F1E1D-DD43-448C-9419-1B60E494EB92}"/>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20" name="直線コネクタ 819">
          <a:extLst>
            <a:ext uri="{FF2B5EF4-FFF2-40B4-BE49-F238E27FC236}">
              <a16:creationId xmlns:a16="http://schemas.microsoft.com/office/drawing/2014/main" id="{9363672D-BD66-4646-A3C7-C13DEC00555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1" name="【庁舎】&#10;有形固定資産減価償却率グラフ枠">
          <a:extLst>
            <a:ext uri="{FF2B5EF4-FFF2-40B4-BE49-F238E27FC236}">
              <a16:creationId xmlns:a16="http://schemas.microsoft.com/office/drawing/2014/main" id="{EA9C33B4-DFC0-4B04-8E8A-C1BFBFE7A86F}"/>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2721</xdr:rowOff>
    </xdr:from>
    <xdr:to>
      <xdr:col>85</xdr:col>
      <xdr:colOff>126364</xdr:colOff>
      <xdr:row>109</xdr:row>
      <xdr:rowOff>35379</xdr:rowOff>
    </xdr:to>
    <xdr:cxnSp macro="">
      <xdr:nvCxnSpPr>
        <xdr:cNvPr id="822" name="直線コネクタ 821">
          <a:extLst>
            <a:ext uri="{FF2B5EF4-FFF2-40B4-BE49-F238E27FC236}">
              <a16:creationId xmlns:a16="http://schemas.microsoft.com/office/drawing/2014/main" id="{4C432A36-4881-4D34-AA96-540F579E906E}"/>
            </a:ext>
          </a:extLst>
        </xdr:cNvPr>
        <xdr:cNvCxnSpPr/>
      </xdr:nvCxnSpPr>
      <xdr:spPr>
        <a:xfrm flipV="1">
          <a:off x="16318864" y="1714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23" name="【庁舎】&#10;有形固定資産減価償却率最小値テキスト">
          <a:extLst>
            <a:ext uri="{FF2B5EF4-FFF2-40B4-BE49-F238E27FC236}">
              <a16:creationId xmlns:a16="http://schemas.microsoft.com/office/drawing/2014/main" id="{A86D25AC-2DA7-432B-84B3-18B73C86E997}"/>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24" name="直線コネクタ 823">
          <a:extLst>
            <a:ext uri="{FF2B5EF4-FFF2-40B4-BE49-F238E27FC236}">
              <a16:creationId xmlns:a16="http://schemas.microsoft.com/office/drawing/2014/main" id="{127E491A-F442-4C3F-B029-505D6AECB0CD}"/>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120848</xdr:rowOff>
    </xdr:from>
    <xdr:ext cx="340478" cy="259045"/>
    <xdr:sp macro="" textlink="">
      <xdr:nvSpPr>
        <xdr:cNvPr id="825" name="【庁舎】&#10;有形固定資産減価償却率最大値テキスト">
          <a:extLst>
            <a:ext uri="{FF2B5EF4-FFF2-40B4-BE49-F238E27FC236}">
              <a16:creationId xmlns:a16="http://schemas.microsoft.com/office/drawing/2014/main" id="{8B2D496E-CAA8-4581-9437-3971A779F8D3}"/>
            </a:ext>
          </a:extLst>
        </xdr:cNvPr>
        <xdr:cNvSpPr txBox="1"/>
      </xdr:nvSpPr>
      <xdr:spPr>
        <a:xfrm>
          <a:off x="16357600" y="169229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2721</xdr:rowOff>
    </xdr:from>
    <xdr:to>
      <xdr:col>86</xdr:col>
      <xdr:colOff>25400</xdr:colOff>
      <xdr:row>100</xdr:row>
      <xdr:rowOff>2721</xdr:rowOff>
    </xdr:to>
    <xdr:cxnSp macro="">
      <xdr:nvCxnSpPr>
        <xdr:cNvPr id="826" name="直線コネクタ 825">
          <a:extLst>
            <a:ext uri="{FF2B5EF4-FFF2-40B4-BE49-F238E27FC236}">
              <a16:creationId xmlns:a16="http://schemas.microsoft.com/office/drawing/2014/main" id="{83ECE597-79E5-494E-8B9D-0C5925202C16}"/>
            </a:ext>
          </a:extLst>
        </xdr:cNvPr>
        <xdr:cNvCxnSpPr/>
      </xdr:nvCxnSpPr>
      <xdr:spPr>
        <a:xfrm>
          <a:off x="16230600" y="1714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36847</xdr:rowOff>
    </xdr:from>
    <xdr:ext cx="405111" cy="259045"/>
    <xdr:sp macro="" textlink="">
      <xdr:nvSpPr>
        <xdr:cNvPr id="827" name="【庁舎】&#10;有形固定資産減価償却率平均値テキスト">
          <a:extLst>
            <a:ext uri="{FF2B5EF4-FFF2-40B4-BE49-F238E27FC236}">
              <a16:creationId xmlns:a16="http://schemas.microsoft.com/office/drawing/2014/main" id="{787BE007-2C58-4602-8AB6-40F5F8DA3A60}"/>
            </a:ext>
          </a:extLst>
        </xdr:cNvPr>
        <xdr:cNvSpPr txBox="1"/>
      </xdr:nvSpPr>
      <xdr:spPr>
        <a:xfrm>
          <a:off x="16357600" y="1769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13970</xdr:rowOff>
    </xdr:from>
    <xdr:to>
      <xdr:col>85</xdr:col>
      <xdr:colOff>177800</xdr:colOff>
      <xdr:row>104</xdr:row>
      <xdr:rowOff>115570</xdr:rowOff>
    </xdr:to>
    <xdr:sp macro="" textlink="">
      <xdr:nvSpPr>
        <xdr:cNvPr id="828" name="フローチャート: 判断 827">
          <a:extLst>
            <a:ext uri="{FF2B5EF4-FFF2-40B4-BE49-F238E27FC236}">
              <a16:creationId xmlns:a16="http://schemas.microsoft.com/office/drawing/2014/main" id="{D4F9F003-C4C3-436C-92FD-44EA1731D021}"/>
            </a:ext>
          </a:extLst>
        </xdr:cNvPr>
        <xdr:cNvSpPr/>
      </xdr:nvSpPr>
      <xdr:spPr>
        <a:xfrm>
          <a:off x="162687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40095</xdr:rowOff>
    </xdr:from>
    <xdr:to>
      <xdr:col>81</xdr:col>
      <xdr:colOff>101600</xdr:colOff>
      <xdr:row>104</xdr:row>
      <xdr:rowOff>141695</xdr:rowOff>
    </xdr:to>
    <xdr:sp macro="" textlink="">
      <xdr:nvSpPr>
        <xdr:cNvPr id="829" name="フローチャート: 判断 828">
          <a:extLst>
            <a:ext uri="{FF2B5EF4-FFF2-40B4-BE49-F238E27FC236}">
              <a16:creationId xmlns:a16="http://schemas.microsoft.com/office/drawing/2014/main" id="{64EB307F-05C0-4FC9-8641-165768E36284}"/>
            </a:ext>
          </a:extLst>
        </xdr:cNvPr>
        <xdr:cNvSpPr/>
      </xdr:nvSpPr>
      <xdr:spPr>
        <a:xfrm>
          <a:off x="15430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48261</xdr:rowOff>
    </xdr:from>
    <xdr:to>
      <xdr:col>76</xdr:col>
      <xdr:colOff>165100</xdr:colOff>
      <xdr:row>104</xdr:row>
      <xdr:rowOff>149861</xdr:rowOff>
    </xdr:to>
    <xdr:sp macro="" textlink="">
      <xdr:nvSpPr>
        <xdr:cNvPr id="830" name="フローチャート: 判断 829">
          <a:extLst>
            <a:ext uri="{FF2B5EF4-FFF2-40B4-BE49-F238E27FC236}">
              <a16:creationId xmlns:a16="http://schemas.microsoft.com/office/drawing/2014/main" id="{E3357C38-1DCD-459F-A283-36EE61E96F7D}"/>
            </a:ext>
          </a:extLst>
        </xdr:cNvPr>
        <xdr:cNvSpPr/>
      </xdr:nvSpPr>
      <xdr:spPr>
        <a:xfrm>
          <a:off x="14541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90714</xdr:rowOff>
    </xdr:from>
    <xdr:to>
      <xdr:col>72</xdr:col>
      <xdr:colOff>38100</xdr:colOff>
      <xdr:row>105</xdr:row>
      <xdr:rowOff>20864</xdr:rowOff>
    </xdr:to>
    <xdr:sp macro="" textlink="">
      <xdr:nvSpPr>
        <xdr:cNvPr id="831" name="フローチャート: 判断 830">
          <a:extLst>
            <a:ext uri="{FF2B5EF4-FFF2-40B4-BE49-F238E27FC236}">
              <a16:creationId xmlns:a16="http://schemas.microsoft.com/office/drawing/2014/main" id="{0A9E8EF5-554D-48AB-94E4-9F3633067AF0}"/>
            </a:ext>
          </a:extLst>
        </xdr:cNvPr>
        <xdr:cNvSpPr/>
      </xdr:nvSpPr>
      <xdr:spPr>
        <a:xfrm>
          <a:off x="13652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108676</xdr:rowOff>
    </xdr:from>
    <xdr:to>
      <xdr:col>67</xdr:col>
      <xdr:colOff>101600</xdr:colOff>
      <xdr:row>105</xdr:row>
      <xdr:rowOff>38826</xdr:rowOff>
    </xdr:to>
    <xdr:sp macro="" textlink="">
      <xdr:nvSpPr>
        <xdr:cNvPr id="832" name="フローチャート: 判断 831">
          <a:extLst>
            <a:ext uri="{FF2B5EF4-FFF2-40B4-BE49-F238E27FC236}">
              <a16:creationId xmlns:a16="http://schemas.microsoft.com/office/drawing/2014/main" id="{CAF2B58C-6785-404C-9CE0-B2E8E6B352E6}"/>
            </a:ext>
          </a:extLst>
        </xdr:cNvPr>
        <xdr:cNvSpPr/>
      </xdr:nvSpPr>
      <xdr:spPr>
        <a:xfrm>
          <a:off x="12763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25820455-87E2-45F5-AFAB-F41E4B6A256E}"/>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7322AFA7-8B79-4608-869B-CED4C86E6D4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D50CC43E-8E51-451E-9E38-71A23A8C1A8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F20A7ED2-EF62-4A60-9A26-34E23DEAD4D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483BA2E0-D273-41AD-B729-3589D65F67A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144599</xdr:rowOff>
    </xdr:from>
    <xdr:to>
      <xdr:col>85</xdr:col>
      <xdr:colOff>177800</xdr:colOff>
      <xdr:row>107</xdr:row>
      <xdr:rowOff>74749</xdr:rowOff>
    </xdr:to>
    <xdr:sp macro="" textlink="">
      <xdr:nvSpPr>
        <xdr:cNvPr id="838" name="楕円 837">
          <a:extLst>
            <a:ext uri="{FF2B5EF4-FFF2-40B4-BE49-F238E27FC236}">
              <a16:creationId xmlns:a16="http://schemas.microsoft.com/office/drawing/2014/main" id="{63F6364F-235B-4F4A-B199-0BAB37C897FC}"/>
            </a:ext>
          </a:extLst>
        </xdr:cNvPr>
        <xdr:cNvSpPr/>
      </xdr:nvSpPr>
      <xdr:spPr>
        <a:xfrm>
          <a:off x="16268700" y="1831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123026</xdr:rowOff>
    </xdr:from>
    <xdr:ext cx="405111" cy="259045"/>
    <xdr:sp macro="" textlink="">
      <xdr:nvSpPr>
        <xdr:cNvPr id="839" name="【庁舎】&#10;有形固定資産減価償却率該当値テキスト">
          <a:extLst>
            <a:ext uri="{FF2B5EF4-FFF2-40B4-BE49-F238E27FC236}">
              <a16:creationId xmlns:a16="http://schemas.microsoft.com/office/drawing/2014/main" id="{7DADAC0F-72B0-4765-B419-E0246A2CE31A}"/>
            </a:ext>
          </a:extLst>
        </xdr:cNvPr>
        <xdr:cNvSpPr txBox="1"/>
      </xdr:nvSpPr>
      <xdr:spPr>
        <a:xfrm>
          <a:off x="16357600" y="18296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118473</xdr:rowOff>
    </xdr:from>
    <xdr:to>
      <xdr:col>81</xdr:col>
      <xdr:colOff>101600</xdr:colOff>
      <xdr:row>107</xdr:row>
      <xdr:rowOff>48623</xdr:rowOff>
    </xdr:to>
    <xdr:sp macro="" textlink="">
      <xdr:nvSpPr>
        <xdr:cNvPr id="840" name="楕円 839">
          <a:extLst>
            <a:ext uri="{FF2B5EF4-FFF2-40B4-BE49-F238E27FC236}">
              <a16:creationId xmlns:a16="http://schemas.microsoft.com/office/drawing/2014/main" id="{A3FA24B9-11FC-416D-B277-12464211539C}"/>
            </a:ext>
          </a:extLst>
        </xdr:cNvPr>
        <xdr:cNvSpPr/>
      </xdr:nvSpPr>
      <xdr:spPr>
        <a:xfrm>
          <a:off x="15430500" y="1829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169273</xdr:rowOff>
    </xdr:from>
    <xdr:to>
      <xdr:col>85</xdr:col>
      <xdr:colOff>127000</xdr:colOff>
      <xdr:row>107</xdr:row>
      <xdr:rowOff>23949</xdr:rowOff>
    </xdr:to>
    <xdr:cxnSp macro="">
      <xdr:nvCxnSpPr>
        <xdr:cNvPr id="841" name="直線コネクタ 840">
          <a:extLst>
            <a:ext uri="{FF2B5EF4-FFF2-40B4-BE49-F238E27FC236}">
              <a16:creationId xmlns:a16="http://schemas.microsoft.com/office/drawing/2014/main" id="{D5291223-EEA0-4F27-B553-5AD99B9E1793}"/>
            </a:ext>
          </a:extLst>
        </xdr:cNvPr>
        <xdr:cNvCxnSpPr/>
      </xdr:nvCxnSpPr>
      <xdr:spPr>
        <a:xfrm>
          <a:off x="15481300" y="18342973"/>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129902</xdr:rowOff>
    </xdr:from>
    <xdr:to>
      <xdr:col>76</xdr:col>
      <xdr:colOff>165100</xdr:colOff>
      <xdr:row>107</xdr:row>
      <xdr:rowOff>60052</xdr:rowOff>
    </xdr:to>
    <xdr:sp macro="" textlink="">
      <xdr:nvSpPr>
        <xdr:cNvPr id="842" name="楕円 841">
          <a:extLst>
            <a:ext uri="{FF2B5EF4-FFF2-40B4-BE49-F238E27FC236}">
              <a16:creationId xmlns:a16="http://schemas.microsoft.com/office/drawing/2014/main" id="{9F116972-FE1D-434D-848E-AD2B3D60B984}"/>
            </a:ext>
          </a:extLst>
        </xdr:cNvPr>
        <xdr:cNvSpPr/>
      </xdr:nvSpPr>
      <xdr:spPr>
        <a:xfrm>
          <a:off x="14541500" y="1830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169273</xdr:rowOff>
    </xdr:from>
    <xdr:to>
      <xdr:col>81</xdr:col>
      <xdr:colOff>50800</xdr:colOff>
      <xdr:row>107</xdr:row>
      <xdr:rowOff>9252</xdr:rowOff>
    </xdr:to>
    <xdr:cxnSp macro="">
      <xdr:nvCxnSpPr>
        <xdr:cNvPr id="843" name="直線コネクタ 842">
          <a:extLst>
            <a:ext uri="{FF2B5EF4-FFF2-40B4-BE49-F238E27FC236}">
              <a16:creationId xmlns:a16="http://schemas.microsoft.com/office/drawing/2014/main" id="{3A4F634E-DCA3-4657-A7C6-B09E3A67E1ED}"/>
            </a:ext>
          </a:extLst>
        </xdr:cNvPr>
        <xdr:cNvCxnSpPr/>
      </xdr:nvCxnSpPr>
      <xdr:spPr>
        <a:xfrm flipV="1">
          <a:off x="14592300" y="18342973"/>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100512</xdr:rowOff>
    </xdr:from>
    <xdr:to>
      <xdr:col>72</xdr:col>
      <xdr:colOff>38100</xdr:colOff>
      <xdr:row>107</xdr:row>
      <xdr:rowOff>30662</xdr:rowOff>
    </xdr:to>
    <xdr:sp macro="" textlink="">
      <xdr:nvSpPr>
        <xdr:cNvPr id="844" name="楕円 843">
          <a:extLst>
            <a:ext uri="{FF2B5EF4-FFF2-40B4-BE49-F238E27FC236}">
              <a16:creationId xmlns:a16="http://schemas.microsoft.com/office/drawing/2014/main" id="{D47B91A1-9ED6-4566-981E-FFC823DC6A45}"/>
            </a:ext>
          </a:extLst>
        </xdr:cNvPr>
        <xdr:cNvSpPr/>
      </xdr:nvSpPr>
      <xdr:spPr>
        <a:xfrm>
          <a:off x="13652500" y="182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151312</xdr:rowOff>
    </xdr:from>
    <xdr:to>
      <xdr:col>76</xdr:col>
      <xdr:colOff>114300</xdr:colOff>
      <xdr:row>107</xdr:row>
      <xdr:rowOff>9252</xdr:rowOff>
    </xdr:to>
    <xdr:cxnSp macro="">
      <xdr:nvCxnSpPr>
        <xdr:cNvPr id="845" name="直線コネクタ 844">
          <a:extLst>
            <a:ext uri="{FF2B5EF4-FFF2-40B4-BE49-F238E27FC236}">
              <a16:creationId xmlns:a16="http://schemas.microsoft.com/office/drawing/2014/main" id="{D473846A-30E0-4437-B181-7E470F3406E9}"/>
            </a:ext>
          </a:extLst>
        </xdr:cNvPr>
        <xdr:cNvCxnSpPr/>
      </xdr:nvCxnSpPr>
      <xdr:spPr>
        <a:xfrm>
          <a:off x="13703300" y="18325012"/>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93980</xdr:rowOff>
    </xdr:from>
    <xdr:to>
      <xdr:col>67</xdr:col>
      <xdr:colOff>101600</xdr:colOff>
      <xdr:row>107</xdr:row>
      <xdr:rowOff>24130</xdr:rowOff>
    </xdr:to>
    <xdr:sp macro="" textlink="">
      <xdr:nvSpPr>
        <xdr:cNvPr id="846" name="楕円 845">
          <a:extLst>
            <a:ext uri="{FF2B5EF4-FFF2-40B4-BE49-F238E27FC236}">
              <a16:creationId xmlns:a16="http://schemas.microsoft.com/office/drawing/2014/main" id="{A0BF0736-2E10-4A27-9E6A-2C8C06D9C0FD}"/>
            </a:ext>
          </a:extLst>
        </xdr:cNvPr>
        <xdr:cNvSpPr/>
      </xdr:nvSpPr>
      <xdr:spPr>
        <a:xfrm>
          <a:off x="12763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144780</xdr:rowOff>
    </xdr:from>
    <xdr:to>
      <xdr:col>71</xdr:col>
      <xdr:colOff>177800</xdr:colOff>
      <xdr:row>106</xdr:row>
      <xdr:rowOff>151312</xdr:rowOff>
    </xdr:to>
    <xdr:cxnSp macro="">
      <xdr:nvCxnSpPr>
        <xdr:cNvPr id="847" name="直線コネクタ 846">
          <a:extLst>
            <a:ext uri="{FF2B5EF4-FFF2-40B4-BE49-F238E27FC236}">
              <a16:creationId xmlns:a16="http://schemas.microsoft.com/office/drawing/2014/main" id="{0E785525-CCF1-48AD-8FFC-8333BE13330F}"/>
            </a:ext>
          </a:extLst>
        </xdr:cNvPr>
        <xdr:cNvCxnSpPr/>
      </xdr:nvCxnSpPr>
      <xdr:spPr>
        <a:xfrm>
          <a:off x="12814300" y="18318480"/>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158222</xdr:rowOff>
    </xdr:from>
    <xdr:ext cx="405111" cy="259045"/>
    <xdr:sp macro="" textlink="">
      <xdr:nvSpPr>
        <xdr:cNvPr id="848" name="n_1aveValue【庁舎】&#10;有形固定資産減価償却率">
          <a:extLst>
            <a:ext uri="{FF2B5EF4-FFF2-40B4-BE49-F238E27FC236}">
              <a16:creationId xmlns:a16="http://schemas.microsoft.com/office/drawing/2014/main" id="{936E1079-88AC-465E-84C2-960A33686FBD}"/>
            </a:ext>
          </a:extLst>
        </xdr:cNvPr>
        <xdr:cNvSpPr txBox="1"/>
      </xdr:nvSpPr>
      <xdr:spPr>
        <a:xfrm>
          <a:off x="152660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166388</xdr:rowOff>
    </xdr:from>
    <xdr:ext cx="405111" cy="259045"/>
    <xdr:sp macro="" textlink="">
      <xdr:nvSpPr>
        <xdr:cNvPr id="849" name="n_2aveValue【庁舎】&#10;有形固定資産減価償却率">
          <a:extLst>
            <a:ext uri="{FF2B5EF4-FFF2-40B4-BE49-F238E27FC236}">
              <a16:creationId xmlns:a16="http://schemas.microsoft.com/office/drawing/2014/main" id="{55A427AB-E2A4-4AFD-809F-C1908B6C206F}"/>
            </a:ext>
          </a:extLst>
        </xdr:cNvPr>
        <xdr:cNvSpPr txBox="1"/>
      </xdr:nvSpPr>
      <xdr:spPr>
        <a:xfrm>
          <a:off x="14389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37391</xdr:rowOff>
    </xdr:from>
    <xdr:ext cx="405111" cy="259045"/>
    <xdr:sp macro="" textlink="">
      <xdr:nvSpPr>
        <xdr:cNvPr id="850" name="n_3aveValue【庁舎】&#10;有形固定資産減価償却率">
          <a:extLst>
            <a:ext uri="{FF2B5EF4-FFF2-40B4-BE49-F238E27FC236}">
              <a16:creationId xmlns:a16="http://schemas.microsoft.com/office/drawing/2014/main" id="{C416989C-126C-47F4-AF3B-17005B1ECDF7}"/>
            </a:ext>
          </a:extLst>
        </xdr:cNvPr>
        <xdr:cNvSpPr txBox="1"/>
      </xdr:nvSpPr>
      <xdr:spPr>
        <a:xfrm>
          <a:off x="13500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55353</xdr:rowOff>
    </xdr:from>
    <xdr:ext cx="405111" cy="259045"/>
    <xdr:sp macro="" textlink="">
      <xdr:nvSpPr>
        <xdr:cNvPr id="851" name="n_4aveValue【庁舎】&#10;有形固定資産減価償却率">
          <a:extLst>
            <a:ext uri="{FF2B5EF4-FFF2-40B4-BE49-F238E27FC236}">
              <a16:creationId xmlns:a16="http://schemas.microsoft.com/office/drawing/2014/main" id="{EC8BA2C1-6B5B-4979-B7DC-BF07A07094FE}"/>
            </a:ext>
          </a:extLst>
        </xdr:cNvPr>
        <xdr:cNvSpPr txBox="1"/>
      </xdr:nvSpPr>
      <xdr:spPr>
        <a:xfrm>
          <a:off x="12611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39750</xdr:rowOff>
    </xdr:from>
    <xdr:ext cx="405111" cy="259045"/>
    <xdr:sp macro="" textlink="">
      <xdr:nvSpPr>
        <xdr:cNvPr id="852" name="n_1mainValue【庁舎】&#10;有形固定資産減価償却率">
          <a:extLst>
            <a:ext uri="{FF2B5EF4-FFF2-40B4-BE49-F238E27FC236}">
              <a16:creationId xmlns:a16="http://schemas.microsoft.com/office/drawing/2014/main" id="{37B77E6E-FF28-4BA4-B698-622B9275BBF6}"/>
            </a:ext>
          </a:extLst>
        </xdr:cNvPr>
        <xdr:cNvSpPr txBox="1"/>
      </xdr:nvSpPr>
      <xdr:spPr>
        <a:xfrm>
          <a:off x="15266044" y="18384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51179</xdr:rowOff>
    </xdr:from>
    <xdr:ext cx="405111" cy="259045"/>
    <xdr:sp macro="" textlink="">
      <xdr:nvSpPr>
        <xdr:cNvPr id="853" name="n_2mainValue【庁舎】&#10;有形固定資産減価償却率">
          <a:extLst>
            <a:ext uri="{FF2B5EF4-FFF2-40B4-BE49-F238E27FC236}">
              <a16:creationId xmlns:a16="http://schemas.microsoft.com/office/drawing/2014/main" id="{8FEEB87C-2C49-4B4B-BF97-9C8615FC0880}"/>
            </a:ext>
          </a:extLst>
        </xdr:cNvPr>
        <xdr:cNvSpPr txBox="1"/>
      </xdr:nvSpPr>
      <xdr:spPr>
        <a:xfrm>
          <a:off x="14389744" y="1839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21789</xdr:rowOff>
    </xdr:from>
    <xdr:ext cx="405111" cy="259045"/>
    <xdr:sp macro="" textlink="">
      <xdr:nvSpPr>
        <xdr:cNvPr id="854" name="n_3mainValue【庁舎】&#10;有形固定資産減価償却率">
          <a:extLst>
            <a:ext uri="{FF2B5EF4-FFF2-40B4-BE49-F238E27FC236}">
              <a16:creationId xmlns:a16="http://schemas.microsoft.com/office/drawing/2014/main" id="{5F404D7D-FB6B-43E5-92F8-C6AED597D15F}"/>
            </a:ext>
          </a:extLst>
        </xdr:cNvPr>
        <xdr:cNvSpPr txBox="1"/>
      </xdr:nvSpPr>
      <xdr:spPr>
        <a:xfrm>
          <a:off x="13500744" y="1836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15257</xdr:rowOff>
    </xdr:from>
    <xdr:ext cx="405111" cy="259045"/>
    <xdr:sp macro="" textlink="">
      <xdr:nvSpPr>
        <xdr:cNvPr id="855" name="n_4mainValue【庁舎】&#10;有形固定資産減価償却率">
          <a:extLst>
            <a:ext uri="{FF2B5EF4-FFF2-40B4-BE49-F238E27FC236}">
              <a16:creationId xmlns:a16="http://schemas.microsoft.com/office/drawing/2014/main" id="{6B4D58D2-F094-4AAA-8EF8-8E545F52762A}"/>
            </a:ext>
          </a:extLst>
        </xdr:cNvPr>
        <xdr:cNvSpPr txBox="1"/>
      </xdr:nvSpPr>
      <xdr:spPr>
        <a:xfrm>
          <a:off x="12611744" y="183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56" name="正方形/長方形 855">
          <a:extLst>
            <a:ext uri="{FF2B5EF4-FFF2-40B4-BE49-F238E27FC236}">
              <a16:creationId xmlns:a16="http://schemas.microsoft.com/office/drawing/2014/main" id="{DF2FE736-177C-4A21-BD72-C7BE2E65002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57" name="正方形/長方形 856">
          <a:extLst>
            <a:ext uri="{FF2B5EF4-FFF2-40B4-BE49-F238E27FC236}">
              <a16:creationId xmlns:a16="http://schemas.microsoft.com/office/drawing/2014/main" id="{AD24623D-9148-4D94-93BC-B35424B44AB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58" name="正方形/長方形 857">
          <a:extLst>
            <a:ext uri="{FF2B5EF4-FFF2-40B4-BE49-F238E27FC236}">
              <a16:creationId xmlns:a16="http://schemas.microsoft.com/office/drawing/2014/main" id="{5A4D5B2C-C36A-4517-A2AB-2AB3CF3F67FF}"/>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59" name="正方形/長方形 858">
          <a:extLst>
            <a:ext uri="{FF2B5EF4-FFF2-40B4-BE49-F238E27FC236}">
              <a16:creationId xmlns:a16="http://schemas.microsoft.com/office/drawing/2014/main" id="{9A28385E-10CF-4094-9FAE-C04A5C98E06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60" name="正方形/長方形 859">
          <a:extLst>
            <a:ext uri="{FF2B5EF4-FFF2-40B4-BE49-F238E27FC236}">
              <a16:creationId xmlns:a16="http://schemas.microsoft.com/office/drawing/2014/main" id="{17A3396B-6166-4DE2-9CC3-54708171912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61" name="正方形/長方形 860">
          <a:extLst>
            <a:ext uri="{FF2B5EF4-FFF2-40B4-BE49-F238E27FC236}">
              <a16:creationId xmlns:a16="http://schemas.microsoft.com/office/drawing/2014/main" id="{0C07C646-089A-4B59-BCBE-C4F8DDBE57FF}"/>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62" name="正方形/長方形 861">
          <a:extLst>
            <a:ext uri="{FF2B5EF4-FFF2-40B4-BE49-F238E27FC236}">
              <a16:creationId xmlns:a16="http://schemas.microsoft.com/office/drawing/2014/main" id="{C80E3C5B-5F15-48BC-B151-4DBC921A24F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63" name="正方形/長方形 862">
          <a:extLst>
            <a:ext uri="{FF2B5EF4-FFF2-40B4-BE49-F238E27FC236}">
              <a16:creationId xmlns:a16="http://schemas.microsoft.com/office/drawing/2014/main" id="{E3B7F8EA-B05D-4D22-AE65-564F9EA2372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64" name="テキスト ボックス 863">
          <a:extLst>
            <a:ext uri="{FF2B5EF4-FFF2-40B4-BE49-F238E27FC236}">
              <a16:creationId xmlns:a16="http://schemas.microsoft.com/office/drawing/2014/main" id="{23A9E634-5F7B-489E-8428-67B0F77076B6}"/>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65" name="直線コネクタ 864">
          <a:extLst>
            <a:ext uri="{FF2B5EF4-FFF2-40B4-BE49-F238E27FC236}">
              <a16:creationId xmlns:a16="http://schemas.microsoft.com/office/drawing/2014/main" id="{BD5FCB0C-EC20-48EF-90BD-1727DC79C2FF}"/>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66" name="直線コネクタ 865">
          <a:extLst>
            <a:ext uri="{FF2B5EF4-FFF2-40B4-BE49-F238E27FC236}">
              <a16:creationId xmlns:a16="http://schemas.microsoft.com/office/drawing/2014/main" id="{A0E5E3AB-245D-47D3-B92A-15D4CBC08BFC}"/>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67" name="テキスト ボックス 866">
          <a:extLst>
            <a:ext uri="{FF2B5EF4-FFF2-40B4-BE49-F238E27FC236}">
              <a16:creationId xmlns:a16="http://schemas.microsoft.com/office/drawing/2014/main" id="{21AFF365-7C14-454B-A821-573CBA739C9F}"/>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68" name="直線コネクタ 867">
          <a:extLst>
            <a:ext uri="{FF2B5EF4-FFF2-40B4-BE49-F238E27FC236}">
              <a16:creationId xmlns:a16="http://schemas.microsoft.com/office/drawing/2014/main" id="{E860ACEB-EB6A-4A63-ACC9-730F2192FFB1}"/>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69" name="テキスト ボックス 868">
          <a:extLst>
            <a:ext uri="{FF2B5EF4-FFF2-40B4-BE49-F238E27FC236}">
              <a16:creationId xmlns:a16="http://schemas.microsoft.com/office/drawing/2014/main" id="{09F79821-F498-470A-8FFF-9B224DA5CF1B}"/>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70" name="直線コネクタ 869">
          <a:extLst>
            <a:ext uri="{FF2B5EF4-FFF2-40B4-BE49-F238E27FC236}">
              <a16:creationId xmlns:a16="http://schemas.microsoft.com/office/drawing/2014/main" id="{2A7D5F47-9A0C-492F-8348-2DEF088C0BEB}"/>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71" name="テキスト ボックス 870">
          <a:extLst>
            <a:ext uri="{FF2B5EF4-FFF2-40B4-BE49-F238E27FC236}">
              <a16:creationId xmlns:a16="http://schemas.microsoft.com/office/drawing/2014/main" id="{CEE99CD4-5BC6-4ECF-9122-C9B78371D129}"/>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72" name="直線コネクタ 871">
          <a:extLst>
            <a:ext uri="{FF2B5EF4-FFF2-40B4-BE49-F238E27FC236}">
              <a16:creationId xmlns:a16="http://schemas.microsoft.com/office/drawing/2014/main" id="{7441728F-48D8-4FD6-BE07-292032C7586C}"/>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73" name="テキスト ボックス 872">
          <a:extLst>
            <a:ext uri="{FF2B5EF4-FFF2-40B4-BE49-F238E27FC236}">
              <a16:creationId xmlns:a16="http://schemas.microsoft.com/office/drawing/2014/main" id="{B6FBC06E-AAB6-4DD7-820E-2DC2C9E882D8}"/>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74" name="直線コネクタ 873">
          <a:extLst>
            <a:ext uri="{FF2B5EF4-FFF2-40B4-BE49-F238E27FC236}">
              <a16:creationId xmlns:a16="http://schemas.microsoft.com/office/drawing/2014/main" id="{21623A34-C763-46E0-AB41-E243290E02EA}"/>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75" name="テキスト ボックス 874">
          <a:extLst>
            <a:ext uri="{FF2B5EF4-FFF2-40B4-BE49-F238E27FC236}">
              <a16:creationId xmlns:a16="http://schemas.microsoft.com/office/drawing/2014/main" id="{2F25EDA7-009E-41D4-A97D-7627D4761E84}"/>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76" name="直線コネクタ 875">
          <a:extLst>
            <a:ext uri="{FF2B5EF4-FFF2-40B4-BE49-F238E27FC236}">
              <a16:creationId xmlns:a16="http://schemas.microsoft.com/office/drawing/2014/main" id="{9B879E55-8690-4322-9D19-737DA9701C25}"/>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77" name="テキスト ボックス 876">
          <a:extLst>
            <a:ext uri="{FF2B5EF4-FFF2-40B4-BE49-F238E27FC236}">
              <a16:creationId xmlns:a16="http://schemas.microsoft.com/office/drawing/2014/main" id="{C7EF1ED6-E995-46F3-B183-8FA0E9BE8DAE}"/>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78" name="直線コネクタ 877">
          <a:extLst>
            <a:ext uri="{FF2B5EF4-FFF2-40B4-BE49-F238E27FC236}">
              <a16:creationId xmlns:a16="http://schemas.microsoft.com/office/drawing/2014/main" id="{A1E4EF9F-5E6C-4788-808E-2A57CEBC23F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79" name="テキスト ボックス 878">
          <a:extLst>
            <a:ext uri="{FF2B5EF4-FFF2-40B4-BE49-F238E27FC236}">
              <a16:creationId xmlns:a16="http://schemas.microsoft.com/office/drawing/2014/main" id="{5159051A-4115-48B3-B7CB-EBCF416C31D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80" name="【庁舎】&#10;一人当たり面積グラフ枠">
          <a:extLst>
            <a:ext uri="{FF2B5EF4-FFF2-40B4-BE49-F238E27FC236}">
              <a16:creationId xmlns:a16="http://schemas.microsoft.com/office/drawing/2014/main" id="{C4D87AB6-834A-42D1-BEEA-99440A825EA6}"/>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45176</xdr:rowOff>
    </xdr:from>
    <xdr:to>
      <xdr:col>116</xdr:col>
      <xdr:colOff>62864</xdr:colOff>
      <xdr:row>108</xdr:row>
      <xdr:rowOff>77832</xdr:rowOff>
    </xdr:to>
    <xdr:cxnSp macro="">
      <xdr:nvCxnSpPr>
        <xdr:cNvPr id="881" name="直線コネクタ 880">
          <a:extLst>
            <a:ext uri="{FF2B5EF4-FFF2-40B4-BE49-F238E27FC236}">
              <a16:creationId xmlns:a16="http://schemas.microsoft.com/office/drawing/2014/main" id="{6356B3E9-B1A1-4777-A01D-CD647F3CDAC4}"/>
            </a:ext>
          </a:extLst>
        </xdr:cNvPr>
        <xdr:cNvCxnSpPr/>
      </xdr:nvCxnSpPr>
      <xdr:spPr>
        <a:xfrm flipV="1">
          <a:off x="22160864" y="17018726"/>
          <a:ext cx="0" cy="157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81659</xdr:rowOff>
    </xdr:from>
    <xdr:ext cx="469744" cy="259045"/>
    <xdr:sp macro="" textlink="">
      <xdr:nvSpPr>
        <xdr:cNvPr id="882" name="【庁舎】&#10;一人当たり面積最小値テキスト">
          <a:extLst>
            <a:ext uri="{FF2B5EF4-FFF2-40B4-BE49-F238E27FC236}">
              <a16:creationId xmlns:a16="http://schemas.microsoft.com/office/drawing/2014/main" id="{F82B2A5E-680C-4074-819B-B5C01696B8F0}"/>
            </a:ext>
          </a:extLst>
        </xdr:cNvPr>
        <xdr:cNvSpPr txBox="1"/>
      </xdr:nvSpPr>
      <xdr:spPr>
        <a:xfrm>
          <a:off x="22199600" y="18598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77832</xdr:rowOff>
    </xdr:from>
    <xdr:to>
      <xdr:col>116</xdr:col>
      <xdr:colOff>152400</xdr:colOff>
      <xdr:row>108</xdr:row>
      <xdr:rowOff>77832</xdr:rowOff>
    </xdr:to>
    <xdr:cxnSp macro="">
      <xdr:nvCxnSpPr>
        <xdr:cNvPr id="883" name="直線コネクタ 882">
          <a:extLst>
            <a:ext uri="{FF2B5EF4-FFF2-40B4-BE49-F238E27FC236}">
              <a16:creationId xmlns:a16="http://schemas.microsoft.com/office/drawing/2014/main" id="{57B7B736-7A92-477B-BDFF-945F916AF4C0}"/>
            </a:ext>
          </a:extLst>
        </xdr:cNvPr>
        <xdr:cNvCxnSpPr/>
      </xdr:nvCxnSpPr>
      <xdr:spPr>
        <a:xfrm>
          <a:off x="22072600" y="18594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163303</xdr:rowOff>
    </xdr:from>
    <xdr:ext cx="469744" cy="259045"/>
    <xdr:sp macro="" textlink="">
      <xdr:nvSpPr>
        <xdr:cNvPr id="884" name="【庁舎】&#10;一人当たり面積最大値テキスト">
          <a:extLst>
            <a:ext uri="{FF2B5EF4-FFF2-40B4-BE49-F238E27FC236}">
              <a16:creationId xmlns:a16="http://schemas.microsoft.com/office/drawing/2014/main" id="{628B9FAD-49B0-417D-840D-A4AF74B13FD2}"/>
            </a:ext>
          </a:extLst>
        </xdr:cNvPr>
        <xdr:cNvSpPr txBox="1"/>
      </xdr:nvSpPr>
      <xdr:spPr>
        <a:xfrm>
          <a:off x="22199600" y="16793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45176</xdr:rowOff>
    </xdr:from>
    <xdr:to>
      <xdr:col>116</xdr:col>
      <xdr:colOff>152400</xdr:colOff>
      <xdr:row>99</xdr:row>
      <xdr:rowOff>45176</xdr:rowOff>
    </xdr:to>
    <xdr:cxnSp macro="">
      <xdr:nvCxnSpPr>
        <xdr:cNvPr id="885" name="直線コネクタ 884">
          <a:extLst>
            <a:ext uri="{FF2B5EF4-FFF2-40B4-BE49-F238E27FC236}">
              <a16:creationId xmlns:a16="http://schemas.microsoft.com/office/drawing/2014/main" id="{6B56C934-0A18-457F-9310-9E1749AEF185}"/>
            </a:ext>
          </a:extLst>
        </xdr:cNvPr>
        <xdr:cNvCxnSpPr/>
      </xdr:nvCxnSpPr>
      <xdr:spPr>
        <a:xfrm>
          <a:off x="22072600" y="17018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29953</xdr:rowOff>
    </xdr:from>
    <xdr:ext cx="469744" cy="259045"/>
    <xdr:sp macro="" textlink="">
      <xdr:nvSpPr>
        <xdr:cNvPr id="886" name="【庁舎】&#10;一人当たり面積平均値テキスト">
          <a:extLst>
            <a:ext uri="{FF2B5EF4-FFF2-40B4-BE49-F238E27FC236}">
              <a16:creationId xmlns:a16="http://schemas.microsoft.com/office/drawing/2014/main" id="{91EB520E-2B42-4A2B-821B-122E07A1DECA}"/>
            </a:ext>
          </a:extLst>
        </xdr:cNvPr>
        <xdr:cNvSpPr txBox="1"/>
      </xdr:nvSpPr>
      <xdr:spPr>
        <a:xfrm>
          <a:off x="22199600" y="180322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51526</xdr:rowOff>
    </xdr:from>
    <xdr:to>
      <xdr:col>116</xdr:col>
      <xdr:colOff>114300</xdr:colOff>
      <xdr:row>105</xdr:row>
      <xdr:rowOff>153126</xdr:rowOff>
    </xdr:to>
    <xdr:sp macro="" textlink="">
      <xdr:nvSpPr>
        <xdr:cNvPr id="887" name="フローチャート: 判断 886">
          <a:extLst>
            <a:ext uri="{FF2B5EF4-FFF2-40B4-BE49-F238E27FC236}">
              <a16:creationId xmlns:a16="http://schemas.microsoft.com/office/drawing/2014/main" id="{5ACCE8C1-43ED-464B-8427-051B286AEF24}"/>
            </a:ext>
          </a:extLst>
        </xdr:cNvPr>
        <xdr:cNvSpPr/>
      </xdr:nvSpPr>
      <xdr:spPr>
        <a:xfrm>
          <a:off x="22110700" y="1805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61323</xdr:rowOff>
    </xdr:from>
    <xdr:to>
      <xdr:col>112</xdr:col>
      <xdr:colOff>38100</xdr:colOff>
      <xdr:row>105</xdr:row>
      <xdr:rowOff>162923</xdr:rowOff>
    </xdr:to>
    <xdr:sp macro="" textlink="">
      <xdr:nvSpPr>
        <xdr:cNvPr id="888" name="フローチャート: 判断 887">
          <a:extLst>
            <a:ext uri="{FF2B5EF4-FFF2-40B4-BE49-F238E27FC236}">
              <a16:creationId xmlns:a16="http://schemas.microsoft.com/office/drawing/2014/main" id="{D8C276E0-178D-4F20-BBCE-AC7C19CAB4D7}"/>
            </a:ext>
          </a:extLst>
        </xdr:cNvPr>
        <xdr:cNvSpPr/>
      </xdr:nvSpPr>
      <xdr:spPr>
        <a:xfrm>
          <a:off x="21272500" y="1806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53158</xdr:rowOff>
    </xdr:from>
    <xdr:to>
      <xdr:col>107</xdr:col>
      <xdr:colOff>101600</xdr:colOff>
      <xdr:row>105</xdr:row>
      <xdr:rowOff>154758</xdr:rowOff>
    </xdr:to>
    <xdr:sp macro="" textlink="">
      <xdr:nvSpPr>
        <xdr:cNvPr id="889" name="フローチャート: 判断 888">
          <a:extLst>
            <a:ext uri="{FF2B5EF4-FFF2-40B4-BE49-F238E27FC236}">
              <a16:creationId xmlns:a16="http://schemas.microsoft.com/office/drawing/2014/main" id="{89F67D96-DDA3-43C0-824B-B0BC0DB9C54D}"/>
            </a:ext>
          </a:extLst>
        </xdr:cNvPr>
        <xdr:cNvSpPr/>
      </xdr:nvSpPr>
      <xdr:spPr>
        <a:xfrm>
          <a:off x="20383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80918</xdr:rowOff>
    </xdr:from>
    <xdr:to>
      <xdr:col>102</xdr:col>
      <xdr:colOff>165100</xdr:colOff>
      <xdr:row>106</xdr:row>
      <xdr:rowOff>11068</xdr:rowOff>
    </xdr:to>
    <xdr:sp macro="" textlink="">
      <xdr:nvSpPr>
        <xdr:cNvPr id="890" name="フローチャート: 判断 889">
          <a:extLst>
            <a:ext uri="{FF2B5EF4-FFF2-40B4-BE49-F238E27FC236}">
              <a16:creationId xmlns:a16="http://schemas.microsoft.com/office/drawing/2014/main" id="{21860466-9195-4B9A-8D7A-702582B44DA3}"/>
            </a:ext>
          </a:extLst>
        </xdr:cNvPr>
        <xdr:cNvSpPr/>
      </xdr:nvSpPr>
      <xdr:spPr>
        <a:xfrm>
          <a:off x="19494500" y="1808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90714</xdr:rowOff>
    </xdr:from>
    <xdr:to>
      <xdr:col>98</xdr:col>
      <xdr:colOff>38100</xdr:colOff>
      <xdr:row>106</xdr:row>
      <xdr:rowOff>20864</xdr:rowOff>
    </xdr:to>
    <xdr:sp macro="" textlink="">
      <xdr:nvSpPr>
        <xdr:cNvPr id="891" name="フローチャート: 判断 890">
          <a:extLst>
            <a:ext uri="{FF2B5EF4-FFF2-40B4-BE49-F238E27FC236}">
              <a16:creationId xmlns:a16="http://schemas.microsoft.com/office/drawing/2014/main" id="{C590DE95-9D62-4444-979B-0998BE19E74C}"/>
            </a:ext>
          </a:extLst>
        </xdr:cNvPr>
        <xdr:cNvSpPr/>
      </xdr:nvSpPr>
      <xdr:spPr>
        <a:xfrm>
          <a:off x="18605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92" name="テキスト ボックス 891">
          <a:extLst>
            <a:ext uri="{FF2B5EF4-FFF2-40B4-BE49-F238E27FC236}">
              <a16:creationId xmlns:a16="http://schemas.microsoft.com/office/drawing/2014/main" id="{8BD943F8-A019-4C26-AA40-15D73850004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93" name="テキスト ボックス 892">
          <a:extLst>
            <a:ext uri="{FF2B5EF4-FFF2-40B4-BE49-F238E27FC236}">
              <a16:creationId xmlns:a16="http://schemas.microsoft.com/office/drawing/2014/main" id="{BF75C49B-1F7E-4667-93E4-18F4CF4F9B35}"/>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94" name="テキスト ボックス 893">
          <a:extLst>
            <a:ext uri="{FF2B5EF4-FFF2-40B4-BE49-F238E27FC236}">
              <a16:creationId xmlns:a16="http://schemas.microsoft.com/office/drawing/2014/main" id="{C8A6F389-E061-403F-89E4-4E2104906872}"/>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95" name="テキスト ボックス 894">
          <a:extLst>
            <a:ext uri="{FF2B5EF4-FFF2-40B4-BE49-F238E27FC236}">
              <a16:creationId xmlns:a16="http://schemas.microsoft.com/office/drawing/2014/main" id="{D2BD41D5-D094-4643-ADE1-56468B00A7F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96" name="テキスト ボックス 895">
          <a:extLst>
            <a:ext uri="{FF2B5EF4-FFF2-40B4-BE49-F238E27FC236}">
              <a16:creationId xmlns:a16="http://schemas.microsoft.com/office/drawing/2014/main" id="{0EB7A0F1-C470-4B12-9098-60A2545DFF2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28666</xdr:rowOff>
    </xdr:from>
    <xdr:to>
      <xdr:col>116</xdr:col>
      <xdr:colOff>114300</xdr:colOff>
      <xdr:row>104</xdr:row>
      <xdr:rowOff>130266</xdr:rowOff>
    </xdr:to>
    <xdr:sp macro="" textlink="">
      <xdr:nvSpPr>
        <xdr:cNvPr id="897" name="楕円 896">
          <a:extLst>
            <a:ext uri="{FF2B5EF4-FFF2-40B4-BE49-F238E27FC236}">
              <a16:creationId xmlns:a16="http://schemas.microsoft.com/office/drawing/2014/main" id="{63C14A1F-F0AD-4B26-8F6C-746F9C03EE44}"/>
            </a:ext>
          </a:extLst>
        </xdr:cNvPr>
        <xdr:cNvSpPr/>
      </xdr:nvSpPr>
      <xdr:spPr>
        <a:xfrm>
          <a:off x="22110700" y="1785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51543</xdr:rowOff>
    </xdr:from>
    <xdr:ext cx="469744" cy="259045"/>
    <xdr:sp macro="" textlink="">
      <xdr:nvSpPr>
        <xdr:cNvPr id="898" name="【庁舎】&#10;一人当たり面積該当値テキスト">
          <a:extLst>
            <a:ext uri="{FF2B5EF4-FFF2-40B4-BE49-F238E27FC236}">
              <a16:creationId xmlns:a16="http://schemas.microsoft.com/office/drawing/2014/main" id="{E244C4A4-2025-45C3-9D5B-C588F5ABE879}"/>
            </a:ext>
          </a:extLst>
        </xdr:cNvPr>
        <xdr:cNvSpPr txBox="1"/>
      </xdr:nvSpPr>
      <xdr:spPr>
        <a:xfrm>
          <a:off x="22199600" y="17710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40095</xdr:rowOff>
    </xdr:from>
    <xdr:to>
      <xdr:col>112</xdr:col>
      <xdr:colOff>38100</xdr:colOff>
      <xdr:row>104</xdr:row>
      <xdr:rowOff>141695</xdr:rowOff>
    </xdr:to>
    <xdr:sp macro="" textlink="">
      <xdr:nvSpPr>
        <xdr:cNvPr id="899" name="楕円 898">
          <a:extLst>
            <a:ext uri="{FF2B5EF4-FFF2-40B4-BE49-F238E27FC236}">
              <a16:creationId xmlns:a16="http://schemas.microsoft.com/office/drawing/2014/main" id="{4834B36F-C78F-400F-9003-406D2D091911}"/>
            </a:ext>
          </a:extLst>
        </xdr:cNvPr>
        <xdr:cNvSpPr/>
      </xdr:nvSpPr>
      <xdr:spPr>
        <a:xfrm>
          <a:off x="21272500" y="1787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79466</xdr:rowOff>
    </xdr:from>
    <xdr:to>
      <xdr:col>116</xdr:col>
      <xdr:colOff>63500</xdr:colOff>
      <xdr:row>104</xdr:row>
      <xdr:rowOff>90895</xdr:rowOff>
    </xdr:to>
    <xdr:cxnSp macro="">
      <xdr:nvCxnSpPr>
        <xdr:cNvPr id="900" name="直線コネクタ 899">
          <a:extLst>
            <a:ext uri="{FF2B5EF4-FFF2-40B4-BE49-F238E27FC236}">
              <a16:creationId xmlns:a16="http://schemas.microsoft.com/office/drawing/2014/main" id="{1AC0CEB7-EB6F-42E2-8E31-5A65BC49D2BF}"/>
            </a:ext>
          </a:extLst>
        </xdr:cNvPr>
        <xdr:cNvCxnSpPr/>
      </xdr:nvCxnSpPr>
      <xdr:spPr>
        <a:xfrm flipV="1">
          <a:off x="21323300" y="17910266"/>
          <a:ext cx="8382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51526</xdr:rowOff>
    </xdr:from>
    <xdr:to>
      <xdr:col>107</xdr:col>
      <xdr:colOff>101600</xdr:colOff>
      <xdr:row>104</xdr:row>
      <xdr:rowOff>153126</xdr:rowOff>
    </xdr:to>
    <xdr:sp macro="" textlink="">
      <xdr:nvSpPr>
        <xdr:cNvPr id="901" name="楕円 900">
          <a:extLst>
            <a:ext uri="{FF2B5EF4-FFF2-40B4-BE49-F238E27FC236}">
              <a16:creationId xmlns:a16="http://schemas.microsoft.com/office/drawing/2014/main" id="{6F8C08D8-50C2-4802-A9AD-4F339030607B}"/>
            </a:ext>
          </a:extLst>
        </xdr:cNvPr>
        <xdr:cNvSpPr/>
      </xdr:nvSpPr>
      <xdr:spPr>
        <a:xfrm>
          <a:off x="20383500" y="1788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90895</xdr:rowOff>
    </xdr:from>
    <xdr:to>
      <xdr:col>111</xdr:col>
      <xdr:colOff>177800</xdr:colOff>
      <xdr:row>104</xdr:row>
      <xdr:rowOff>102326</xdr:rowOff>
    </xdr:to>
    <xdr:cxnSp macro="">
      <xdr:nvCxnSpPr>
        <xdr:cNvPr id="902" name="直線コネクタ 901">
          <a:extLst>
            <a:ext uri="{FF2B5EF4-FFF2-40B4-BE49-F238E27FC236}">
              <a16:creationId xmlns:a16="http://schemas.microsoft.com/office/drawing/2014/main" id="{C3C6FC79-F640-4511-8D4D-6A81142614B6}"/>
            </a:ext>
          </a:extLst>
        </xdr:cNvPr>
        <xdr:cNvCxnSpPr/>
      </xdr:nvCxnSpPr>
      <xdr:spPr>
        <a:xfrm flipV="1">
          <a:off x="20434300" y="17921695"/>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62956</xdr:rowOff>
    </xdr:from>
    <xdr:to>
      <xdr:col>102</xdr:col>
      <xdr:colOff>165100</xdr:colOff>
      <xdr:row>104</xdr:row>
      <xdr:rowOff>164556</xdr:rowOff>
    </xdr:to>
    <xdr:sp macro="" textlink="">
      <xdr:nvSpPr>
        <xdr:cNvPr id="903" name="楕円 902">
          <a:extLst>
            <a:ext uri="{FF2B5EF4-FFF2-40B4-BE49-F238E27FC236}">
              <a16:creationId xmlns:a16="http://schemas.microsoft.com/office/drawing/2014/main" id="{3F15D73C-A2A8-4FAB-B683-E30798859405}"/>
            </a:ext>
          </a:extLst>
        </xdr:cNvPr>
        <xdr:cNvSpPr/>
      </xdr:nvSpPr>
      <xdr:spPr>
        <a:xfrm>
          <a:off x="19494500" y="1789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102326</xdr:rowOff>
    </xdr:from>
    <xdr:to>
      <xdr:col>107</xdr:col>
      <xdr:colOff>50800</xdr:colOff>
      <xdr:row>104</xdr:row>
      <xdr:rowOff>113756</xdr:rowOff>
    </xdr:to>
    <xdr:cxnSp macro="">
      <xdr:nvCxnSpPr>
        <xdr:cNvPr id="904" name="直線コネクタ 903">
          <a:extLst>
            <a:ext uri="{FF2B5EF4-FFF2-40B4-BE49-F238E27FC236}">
              <a16:creationId xmlns:a16="http://schemas.microsoft.com/office/drawing/2014/main" id="{CCFAE35D-0689-4E4B-BBCE-6558A7E189CE}"/>
            </a:ext>
          </a:extLst>
        </xdr:cNvPr>
        <xdr:cNvCxnSpPr/>
      </xdr:nvCxnSpPr>
      <xdr:spPr>
        <a:xfrm flipV="1">
          <a:off x="19545300" y="1793312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74386</xdr:rowOff>
    </xdr:from>
    <xdr:to>
      <xdr:col>98</xdr:col>
      <xdr:colOff>38100</xdr:colOff>
      <xdr:row>105</xdr:row>
      <xdr:rowOff>4536</xdr:rowOff>
    </xdr:to>
    <xdr:sp macro="" textlink="">
      <xdr:nvSpPr>
        <xdr:cNvPr id="905" name="楕円 904">
          <a:extLst>
            <a:ext uri="{FF2B5EF4-FFF2-40B4-BE49-F238E27FC236}">
              <a16:creationId xmlns:a16="http://schemas.microsoft.com/office/drawing/2014/main" id="{1CE2EDCC-A105-415D-BDE7-F4FB709D0220}"/>
            </a:ext>
          </a:extLst>
        </xdr:cNvPr>
        <xdr:cNvSpPr/>
      </xdr:nvSpPr>
      <xdr:spPr>
        <a:xfrm>
          <a:off x="18605500" y="1790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113756</xdr:rowOff>
    </xdr:from>
    <xdr:to>
      <xdr:col>102</xdr:col>
      <xdr:colOff>114300</xdr:colOff>
      <xdr:row>104</xdr:row>
      <xdr:rowOff>125186</xdr:rowOff>
    </xdr:to>
    <xdr:cxnSp macro="">
      <xdr:nvCxnSpPr>
        <xdr:cNvPr id="906" name="直線コネクタ 905">
          <a:extLst>
            <a:ext uri="{FF2B5EF4-FFF2-40B4-BE49-F238E27FC236}">
              <a16:creationId xmlns:a16="http://schemas.microsoft.com/office/drawing/2014/main" id="{D10F681E-95BC-48F5-8E89-3F5110EB997D}"/>
            </a:ext>
          </a:extLst>
        </xdr:cNvPr>
        <xdr:cNvCxnSpPr/>
      </xdr:nvCxnSpPr>
      <xdr:spPr>
        <a:xfrm flipV="1">
          <a:off x="18656300" y="1794455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154050</xdr:rowOff>
    </xdr:from>
    <xdr:ext cx="469744" cy="259045"/>
    <xdr:sp macro="" textlink="">
      <xdr:nvSpPr>
        <xdr:cNvPr id="907" name="n_1aveValue【庁舎】&#10;一人当たり面積">
          <a:extLst>
            <a:ext uri="{FF2B5EF4-FFF2-40B4-BE49-F238E27FC236}">
              <a16:creationId xmlns:a16="http://schemas.microsoft.com/office/drawing/2014/main" id="{3B4B91DF-3F72-429B-8498-4A69D5118E22}"/>
            </a:ext>
          </a:extLst>
        </xdr:cNvPr>
        <xdr:cNvSpPr txBox="1"/>
      </xdr:nvSpPr>
      <xdr:spPr>
        <a:xfrm>
          <a:off x="21075727" y="18156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145885</xdr:rowOff>
    </xdr:from>
    <xdr:ext cx="469744" cy="259045"/>
    <xdr:sp macro="" textlink="">
      <xdr:nvSpPr>
        <xdr:cNvPr id="908" name="n_2aveValue【庁舎】&#10;一人当たり面積">
          <a:extLst>
            <a:ext uri="{FF2B5EF4-FFF2-40B4-BE49-F238E27FC236}">
              <a16:creationId xmlns:a16="http://schemas.microsoft.com/office/drawing/2014/main" id="{90B2DDA2-91A3-4BA4-8A3C-64952BF6AD81}"/>
            </a:ext>
          </a:extLst>
        </xdr:cNvPr>
        <xdr:cNvSpPr txBox="1"/>
      </xdr:nvSpPr>
      <xdr:spPr>
        <a:xfrm>
          <a:off x="20199427" y="1814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2195</xdr:rowOff>
    </xdr:from>
    <xdr:ext cx="469744" cy="259045"/>
    <xdr:sp macro="" textlink="">
      <xdr:nvSpPr>
        <xdr:cNvPr id="909" name="n_3aveValue【庁舎】&#10;一人当たり面積">
          <a:extLst>
            <a:ext uri="{FF2B5EF4-FFF2-40B4-BE49-F238E27FC236}">
              <a16:creationId xmlns:a16="http://schemas.microsoft.com/office/drawing/2014/main" id="{C9B9F53E-2CDB-494F-9480-F226B9828A26}"/>
            </a:ext>
          </a:extLst>
        </xdr:cNvPr>
        <xdr:cNvSpPr txBox="1"/>
      </xdr:nvSpPr>
      <xdr:spPr>
        <a:xfrm>
          <a:off x="19310427" y="1817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11991</xdr:rowOff>
    </xdr:from>
    <xdr:ext cx="469744" cy="259045"/>
    <xdr:sp macro="" textlink="">
      <xdr:nvSpPr>
        <xdr:cNvPr id="910" name="n_4aveValue【庁舎】&#10;一人当たり面積">
          <a:extLst>
            <a:ext uri="{FF2B5EF4-FFF2-40B4-BE49-F238E27FC236}">
              <a16:creationId xmlns:a16="http://schemas.microsoft.com/office/drawing/2014/main" id="{DC62FA56-A616-435A-9A5A-B3811D653F6D}"/>
            </a:ext>
          </a:extLst>
        </xdr:cNvPr>
        <xdr:cNvSpPr txBox="1"/>
      </xdr:nvSpPr>
      <xdr:spPr>
        <a:xfrm>
          <a:off x="18421427" y="18185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158222</xdr:rowOff>
    </xdr:from>
    <xdr:ext cx="469744" cy="259045"/>
    <xdr:sp macro="" textlink="">
      <xdr:nvSpPr>
        <xdr:cNvPr id="911" name="n_1mainValue【庁舎】&#10;一人当たり面積">
          <a:extLst>
            <a:ext uri="{FF2B5EF4-FFF2-40B4-BE49-F238E27FC236}">
              <a16:creationId xmlns:a16="http://schemas.microsoft.com/office/drawing/2014/main" id="{BEE511A3-C2AD-44DE-BA3B-8F1BFD1A520D}"/>
            </a:ext>
          </a:extLst>
        </xdr:cNvPr>
        <xdr:cNvSpPr txBox="1"/>
      </xdr:nvSpPr>
      <xdr:spPr>
        <a:xfrm>
          <a:off x="21075727" y="1764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169653</xdr:rowOff>
    </xdr:from>
    <xdr:ext cx="469744" cy="259045"/>
    <xdr:sp macro="" textlink="">
      <xdr:nvSpPr>
        <xdr:cNvPr id="912" name="n_2mainValue【庁舎】&#10;一人当たり面積">
          <a:extLst>
            <a:ext uri="{FF2B5EF4-FFF2-40B4-BE49-F238E27FC236}">
              <a16:creationId xmlns:a16="http://schemas.microsoft.com/office/drawing/2014/main" id="{E9645CBA-DA87-410B-9434-A8654C18E8CB}"/>
            </a:ext>
          </a:extLst>
        </xdr:cNvPr>
        <xdr:cNvSpPr txBox="1"/>
      </xdr:nvSpPr>
      <xdr:spPr>
        <a:xfrm>
          <a:off x="20199427" y="1765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9633</xdr:rowOff>
    </xdr:from>
    <xdr:ext cx="469744" cy="259045"/>
    <xdr:sp macro="" textlink="">
      <xdr:nvSpPr>
        <xdr:cNvPr id="913" name="n_3mainValue【庁舎】&#10;一人当たり面積">
          <a:extLst>
            <a:ext uri="{FF2B5EF4-FFF2-40B4-BE49-F238E27FC236}">
              <a16:creationId xmlns:a16="http://schemas.microsoft.com/office/drawing/2014/main" id="{2CAB958C-0B54-4E33-841C-EC6430AE5943}"/>
            </a:ext>
          </a:extLst>
        </xdr:cNvPr>
        <xdr:cNvSpPr txBox="1"/>
      </xdr:nvSpPr>
      <xdr:spPr>
        <a:xfrm>
          <a:off x="19310427" y="17668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21063</xdr:rowOff>
    </xdr:from>
    <xdr:ext cx="469744" cy="259045"/>
    <xdr:sp macro="" textlink="">
      <xdr:nvSpPr>
        <xdr:cNvPr id="914" name="n_4mainValue【庁舎】&#10;一人当たり面積">
          <a:extLst>
            <a:ext uri="{FF2B5EF4-FFF2-40B4-BE49-F238E27FC236}">
              <a16:creationId xmlns:a16="http://schemas.microsoft.com/office/drawing/2014/main" id="{4AB5FA68-B7F4-40CD-9F38-E5DE889C8FFD}"/>
            </a:ext>
          </a:extLst>
        </xdr:cNvPr>
        <xdr:cNvSpPr txBox="1"/>
      </xdr:nvSpPr>
      <xdr:spPr>
        <a:xfrm>
          <a:off x="18421427" y="1768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15" name="正方形/長方形 914">
          <a:extLst>
            <a:ext uri="{FF2B5EF4-FFF2-40B4-BE49-F238E27FC236}">
              <a16:creationId xmlns:a16="http://schemas.microsoft.com/office/drawing/2014/main" id="{DDB15CF9-D4F0-425E-837E-274EA126B58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16" name="正方形/長方形 915">
          <a:extLst>
            <a:ext uri="{FF2B5EF4-FFF2-40B4-BE49-F238E27FC236}">
              <a16:creationId xmlns:a16="http://schemas.microsoft.com/office/drawing/2014/main" id="{E2E0687C-53BE-4DAA-9DDA-B972DFB996C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17" name="テキスト ボックス 916">
          <a:extLst>
            <a:ext uri="{FF2B5EF4-FFF2-40B4-BE49-F238E27FC236}">
              <a16:creationId xmlns:a16="http://schemas.microsoft.com/office/drawing/2014/main" id="{6FEC675A-92C3-4B88-89F8-1314E6BD496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類似団体と比較して有形固定資産減価償却率が特に高くなっている施設は、体育館・プール、福祉施設、保健センター・保健所及び庁舎である。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体育館・プールについては、半数以上の施設で建築後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年以上を経過し、老朽化が問題となっているが、財政的な制約もあることから、令和２年度に策定した公共施設等個別施設計画を基に老朽化に対処していく。</a:t>
          </a:r>
        </a:p>
        <a:p>
          <a:r>
            <a:rPr kumimoji="1" lang="ja-JP" altLang="en-US" sz="1300">
              <a:latin typeface="ＭＳ Ｐゴシック" panose="020B0600070205080204" pitchFamily="50" charset="-128"/>
              <a:ea typeface="ＭＳ Ｐゴシック" panose="020B0600070205080204" pitchFamily="50" charset="-128"/>
            </a:rPr>
            <a:t>福祉施設については、ほとんどの施設で耐用年数を過ぎていたり、老朽化率が</a:t>
          </a:r>
          <a:r>
            <a:rPr kumimoji="1" lang="en-US" altLang="ja-JP" sz="1300">
              <a:latin typeface="ＭＳ Ｐゴシック" panose="020B0600070205080204" pitchFamily="50" charset="-128"/>
              <a:ea typeface="ＭＳ Ｐゴシック" panose="020B0600070205080204" pitchFamily="50" charset="-128"/>
            </a:rPr>
            <a:t>76</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92</a:t>
          </a:r>
          <a:r>
            <a:rPr kumimoji="1" lang="ja-JP" altLang="en-US" sz="1300">
              <a:latin typeface="ＭＳ Ｐゴシック" panose="020B0600070205080204" pitchFamily="50" charset="-128"/>
              <a:ea typeface="ＭＳ Ｐゴシック" panose="020B0600070205080204" pitchFamily="50" charset="-128"/>
            </a:rPr>
            <a:t>％なので、今後は公共施設等個別施設計画を基に長寿命化を検討していく。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保健センター・保健所については、基本経過年数が</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年以上経過した建物については、大規模改修の時期を見極めながら、維持修繕等で対応していく。</a:t>
          </a:r>
        </a:p>
        <a:p>
          <a:r>
            <a:rPr kumimoji="1" lang="ja-JP" altLang="en-US" sz="1300">
              <a:latin typeface="ＭＳ Ｐゴシック" panose="020B0600070205080204" pitchFamily="50" charset="-128"/>
              <a:ea typeface="ＭＳ Ｐゴシック" panose="020B0600070205080204" pitchFamily="50" charset="-128"/>
            </a:rPr>
            <a:t>庁舎については、両支所の主要な庁舎が老朽化しているため、公共施設等個別施設計画を基に長寿命化を検討していく。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30,179
29,709
290.28
34,099,447
33,393,763
670,216
11,502,534
21,675,612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59247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72085" y="4446494"/>
          <a:ext cx="9167061"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指数としては、昨年とほぼ横ばいであるが</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ふるさと納税を主とした寄附金の増加等により、基準財政需要額が増加している。</a:t>
          </a:r>
        </a:p>
        <a:p>
          <a:endParaRPr kumimoji="1" lang="ja-JP" altLang="en-US"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行政改革アクションプラン」や行政評価を着実に実施し、市税を始めとした自主財源の更なる確保に努め、行財政改革や事業内容の改善・見直しを進めることにより、選択と集中による歳出の抑制に取り組み、持続可能な財政運営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113030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28523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27957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02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113030</xdr:rowOff>
    </xdr:from>
    <xdr:to>
      <xdr:col>24</xdr:col>
      <xdr:colOff>12700</xdr:colOff>
      <xdr:row>36</xdr:row>
      <xdr:rowOff>113030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28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49530</xdr:rowOff>
    </xdr:from>
    <xdr:to>
      <xdr:col>23</xdr:col>
      <xdr:colOff>133350</xdr:colOff>
      <xdr:row>42</xdr:row>
      <xdr:rowOff>73660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25043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166387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195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49530</xdr:rowOff>
    </xdr:from>
    <xdr:to>
      <xdr:col>19</xdr:col>
      <xdr:colOff>133350</xdr:colOff>
      <xdr:row>42</xdr:row>
      <xdr:rowOff>73660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3225800" y="72504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73660</xdr:rowOff>
    </xdr:from>
    <xdr:to>
      <xdr:col>15</xdr:col>
      <xdr:colOff>82550</xdr:colOff>
      <xdr:row>42</xdr:row>
      <xdr:rowOff>73660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274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73660</xdr:rowOff>
    </xdr:from>
    <xdr:to>
      <xdr:col>11</xdr:col>
      <xdr:colOff>31750</xdr:colOff>
      <xdr:row>42</xdr:row>
      <xdr:rowOff>97790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1447800" y="727456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170180</xdr:rowOff>
    </xdr:from>
    <xdr:to>
      <xdr:col>11</xdr:col>
      <xdr:colOff>82550</xdr:colOff>
      <xdr:row>42</xdr:row>
      <xdr:rowOff>100330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110507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170180</xdr:rowOff>
    </xdr:from>
    <xdr:to>
      <xdr:col>7</xdr:col>
      <xdr:colOff>31750</xdr:colOff>
      <xdr:row>42</xdr:row>
      <xdr:rowOff>100330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110507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39387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170180</xdr:rowOff>
    </xdr:from>
    <xdr:to>
      <xdr:col>19</xdr:col>
      <xdr:colOff>184150</xdr:colOff>
      <xdr:row>42</xdr:row>
      <xdr:rowOff>100330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85107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286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22860</xdr:rowOff>
    </xdr:from>
    <xdr:to>
      <xdr:col>15</xdr:col>
      <xdr:colOff>133350</xdr:colOff>
      <xdr:row>42</xdr:row>
      <xdr:rowOff>124460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109237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22860</xdr:rowOff>
    </xdr:from>
    <xdr:to>
      <xdr:col>11</xdr:col>
      <xdr:colOff>82550</xdr:colOff>
      <xdr:row>42</xdr:row>
      <xdr:rowOff>124460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109237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46990</xdr:rowOff>
    </xdr:from>
    <xdr:to>
      <xdr:col>7</xdr:col>
      <xdr:colOff>31750</xdr:colOff>
      <xdr:row>42</xdr:row>
      <xdr:rowOff>148590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133367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これまで事務事業の見直し、定員適正化計画に沿った人員削減など、経常的な歳出の抑制に努めてきた。昨年度と比較すると▲</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a:t>
          </a:r>
        </a:p>
        <a:p>
          <a:r>
            <a:rPr kumimoji="1" lang="ja-JP" altLang="en-US" sz="1300">
              <a:latin typeface="ＭＳ Ｐゴシック" panose="020B0600070205080204" pitchFamily="50" charset="-128"/>
              <a:ea typeface="ＭＳ Ｐゴシック" panose="020B0600070205080204" pitchFamily="50" charset="-128"/>
            </a:rPr>
            <a:t>　今後も引き続き市税を始めとする自主財源の確保に努め、事務事業の見直しを更に進めるとともに、全ての事務事業の優先度を厳しく点検し、経常経費の削減に努める。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153670</xdr:rowOff>
    </xdr:from>
    <xdr:to>
      <xdr:col>23</xdr:col>
      <xdr:colOff>133350</xdr:colOff>
      <xdr:row>67</xdr:row>
      <xdr:rowOff>67945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9926320"/>
          <a:ext cx="0" cy="16287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40022</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5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67945</xdr:rowOff>
    </xdr:from>
    <xdr:to>
      <xdr:col>24</xdr:col>
      <xdr:colOff>12700</xdr:colOff>
      <xdr:row>67</xdr:row>
      <xdr:rowOff>67945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55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68597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66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153670</xdr:rowOff>
    </xdr:from>
    <xdr:to>
      <xdr:col>24</xdr:col>
      <xdr:colOff>12700</xdr:colOff>
      <xdr:row>57</xdr:row>
      <xdr:rowOff>153670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992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58631</xdr:rowOff>
    </xdr:from>
    <xdr:to>
      <xdr:col>23</xdr:col>
      <xdr:colOff>133350</xdr:colOff>
      <xdr:row>59</xdr:row>
      <xdr:rowOff>136525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002731"/>
          <a:ext cx="838200" cy="249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138235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253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166158</xdr:rowOff>
    </xdr:from>
    <xdr:to>
      <xdr:col>23</xdr:col>
      <xdr:colOff>184150</xdr:colOff>
      <xdr:row>60</xdr:row>
      <xdr:rowOff>96308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28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136525</xdr:rowOff>
    </xdr:from>
    <xdr:to>
      <xdr:col>19</xdr:col>
      <xdr:colOff>133350</xdr:colOff>
      <xdr:row>61</xdr:row>
      <xdr:rowOff>22860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0252075"/>
          <a:ext cx="889000" cy="22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155575</xdr:rowOff>
    </xdr:from>
    <xdr:to>
      <xdr:col>19</xdr:col>
      <xdr:colOff>184150</xdr:colOff>
      <xdr:row>61</xdr:row>
      <xdr:rowOff>85725</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44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70502</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528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49530</xdr:rowOff>
    </xdr:from>
    <xdr:to>
      <xdr:col>15</xdr:col>
      <xdr:colOff>82550</xdr:colOff>
      <xdr:row>61</xdr:row>
      <xdr:rowOff>22860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33653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32385</xdr:rowOff>
    </xdr:from>
    <xdr:to>
      <xdr:col>15</xdr:col>
      <xdr:colOff>133350</xdr:colOff>
      <xdr:row>61</xdr:row>
      <xdr:rowOff>133985</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118762</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57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49530</xdr:rowOff>
    </xdr:from>
    <xdr:to>
      <xdr:col>11</xdr:col>
      <xdr:colOff>31750</xdr:colOff>
      <xdr:row>60</xdr:row>
      <xdr:rowOff>57573</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33653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4233</xdr:rowOff>
    </xdr:from>
    <xdr:to>
      <xdr:col>11</xdr:col>
      <xdr:colOff>82550</xdr:colOff>
      <xdr:row>61</xdr:row>
      <xdr:rowOff>105833</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46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90610</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54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143510</xdr:rowOff>
    </xdr:from>
    <xdr:to>
      <xdr:col>7</xdr:col>
      <xdr:colOff>31750</xdr:colOff>
      <xdr:row>61</xdr:row>
      <xdr:rowOff>73660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58437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51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58</xdr:row>
      <xdr:rowOff>7831</xdr:rowOff>
    </xdr:from>
    <xdr:to>
      <xdr:col>23</xdr:col>
      <xdr:colOff>184150</xdr:colOff>
      <xdr:row>58</xdr:row>
      <xdr:rowOff>109431</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995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57</xdr:row>
      <xdr:rowOff>100558</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987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85725</xdr:rowOff>
    </xdr:from>
    <xdr:to>
      <xdr:col>19</xdr:col>
      <xdr:colOff>184150</xdr:colOff>
      <xdr:row>60</xdr:row>
      <xdr:rowOff>15875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20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26052</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9970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143510</xdr:rowOff>
    </xdr:from>
    <xdr:to>
      <xdr:col>15</xdr:col>
      <xdr:colOff>133350</xdr:colOff>
      <xdr:row>61</xdr:row>
      <xdr:rowOff>73660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170180</xdr:rowOff>
    </xdr:from>
    <xdr:to>
      <xdr:col>11</xdr:col>
      <xdr:colOff>82550</xdr:colOff>
      <xdr:row>60</xdr:row>
      <xdr:rowOff>100330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110507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05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6773</xdr:rowOff>
    </xdr:from>
    <xdr:to>
      <xdr:col>7</xdr:col>
      <xdr:colOff>31750</xdr:colOff>
      <xdr:row>60</xdr:row>
      <xdr:rowOff>108373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118550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06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[270,761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類似団体平均水準に比べて高くなっているのは、ふるさと納税事業の拡充に伴う物件費の増加が要因である。</a:t>
          </a:r>
        </a:p>
        <a:p>
          <a:r>
            <a:rPr kumimoji="1" lang="ja-JP" altLang="en-US" sz="1300">
              <a:latin typeface="ＭＳ Ｐゴシック" panose="020B0600070205080204" pitchFamily="50" charset="-128"/>
              <a:ea typeface="ＭＳ Ｐゴシック" panose="020B0600070205080204" pitchFamily="50" charset="-128"/>
            </a:rPr>
            <a:t>　今後も引き続き定員適正化計画に基づいて人員の抑制に努め、公共施設の経常経費の削減に努める。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156076</xdr:rowOff>
    </xdr:from>
    <xdr:to>
      <xdr:col>23</xdr:col>
      <xdr:colOff>133350</xdr:colOff>
      <xdr:row>89</xdr:row>
      <xdr:rowOff>7083</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4043526"/>
          <a:ext cx="0" cy="12226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150610</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238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7083</xdr:rowOff>
    </xdr:from>
    <xdr:to>
      <xdr:col>24</xdr:col>
      <xdr:colOff>12700</xdr:colOff>
      <xdr:row>89</xdr:row>
      <xdr:rowOff>7083</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266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71003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787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156076</xdr:rowOff>
    </xdr:from>
    <xdr:to>
      <xdr:col>24</xdr:col>
      <xdr:colOff>12700</xdr:colOff>
      <xdr:row>81</xdr:row>
      <xdr:rowOff>156076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4043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114771</xdr:rowOff>
    </xdr:from>
    <xdr:to>
      <xdr:col>23</xdr:col>
      <xdr:colOff>133350</xdr:colOff>
      <xdr:row>83</xdr:row>
      <xdr:rowOff>131609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114800" y="14345121"/>
          <a:ext cx="838200" cy="1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123167</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4010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106640</xdr:rowOff>
    </xdr:from>
    <xdr:to>
      <xdr:col>23</xdr:col>
      <xdr:colOff>184150</xdr:colOff>
      <xdr:row>83</xdr:row>
      <xdr:rowOff>36790</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416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67725</xdr:rowOff>
    </xdr:from>
    <xdr:to>
      <xdr:col>19</xdr:col>
      <xdr:colOff>133350</xdr:colOff>
      <xdr:row>83</xdr:row>
      <xdr:rowOff>131609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4298075"/>
          <a:ext cx="889000" cy="6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83158</xdr:rowOff>
    </xdr:from>
    <xdr:to>
      <xdr:col>19</xdr:col>
      <xdr:colOff>184150</xdr:colOff>
      <xdr:row>83</xdr:row>
      <xdr:rowOff>13308</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414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23485</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9109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46374</xdr:rowOff>
    </xdr:from>
    <xdr:to>
      <xdr:col>15</xdr:col>
      <xdr:colOff>82550</xdr:colOff>
      <xdr:row>83</xdr:row>
      <xdr:rowOff>67725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336800" y="14276724"/>
          <a:ext cx="889000" cy="21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50358</xdr:rowOff>
    </xdr:from>
    <xdr:to>
      <xdr:col>15</xdr:col>
      <xdr:colOff>133350</xdr:colOff>
      <xdr:row>82</xdr:row>
      <xdr:rowOff>151958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410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162135</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878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23898</xdr:rowOff>
    </xdr:from>
    <xdr:to>
      <xdr:col>11</xdr:col>
      <xdr:colOff>31750</xdr:colOff>
      <xdr:row>83</xdr:row>
      <xdr:rowOff>46374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4254248"/>
          <a:ext cx="889000" cy="2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37649</xdr:rowOff>
    </xdr:from>
    <xdr:to>
      <xdr:col>11</xdr:col>
      <xdr:colOff>82550</xdr:colOff>
      <xdr:row>82</xdr:row>
      <xdr:rowOff>139249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409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149426</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86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28933</xdr:rowOff>
    </xdr:from>
    <xdr:to>
      <xdr:col>7</xdr:col>
      <xdr:colOff>31750</xdr:colOff>
      <xdr:row>82</xdr:row>
      <xdr:rowOff>130533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408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140710</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856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63971</xdr:rowOff>
    </xdr:from>
    <xdr:to>
      <xdr:col>23</xdr:col>
      <xdr:colOff>184150</xdr:colOff>
      <xdr:row>83</xdr:row>
      <xdr:rowOff>165571</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429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36048</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4266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80809</xdr:rowOff>
    </xdr:from>
    <xdr:to>
      <xdr:col>19</xdr:col>
      <xdr:colOff>184150</xdr:colOff>
      <xdr:row>84</xdr:row>
      <xdr:rowOff>10959</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431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167186</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4397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16925</xdr:rowOff>
    </xdr:from>
    <xdr:to>
      <xdr:col>15</xdr:col>
      <xdr:colOff>133350</xdr:colOff>
      <xdr:row>83</xdr:row>
      <xdr:rowOff>118525</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424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103302</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4333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167024</xdr:rowOff>
    </xdr:from>
    <xdr:to>
      <xdr:col>11</xdr:col>
      <xdr:colOff>82550</xdr:colOff>
      <xdr:row>83</xdr:row>
      <xdr:rowOff>97174</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422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81951</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4312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144548</xdr:rowOff>
    </xdr:from>
    <xdr:to>
      <xdr:col>7</xdr:col>
      <xdr:colOff>31750</xdr:colOff>
      <xdr:row>83</xdr:row>
      <xdr:rowOff>74698</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420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59475</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4289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ラスパイレス指数は、類似団体の平均と比較して下回って推移している。</a:t>
          </a:r>
        </a:p>
        <a:p>
          <a:r>
            <a:rPr kumimoji="1" lang="ja-JP" altLang="en-US" sz="1300">
              <a:latin typeface="ＭＳ Ｐゴシック" panose="020B0600070205080204" pitchFamily="50" charset="-128"/>
              <a:ea typeface="ＭＳ Ｐゴシック" panose="020B0600070205080204" pitchFamily="50" charset="-128"/>
            </a:rPr>
            <a:t>　今後も国及び近隣自治体の動向を踏まえ、人事評価制度、各種手当等を検証し、見直しを図るなど住民に理解される給与制度の運用及び給与水準の適正化を図る。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8" name="給与水準   （国との比較）グラフ枠">
          <a:extLst>
            <a:ext uri="{FF2B5EF4-FFF2-40B4-BE49-F238E27FC236}">
              <a16:creationId xmlns:a16="http://schemas.microsoft.com/office/drawing/2014/main" id="{00000000-0008-0000-0300-0000F8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162278</xdr:rowOff>
    </xdr:from>
    <xdr:to>
      <xdr:col>81</xdr:col>
      <xdr:colOff>44450</xdr:colOff>
      <xdr:row>89</xdr:row>
      <xdr:rowOff>150284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flipV="1">
          <a:off x="17018000" y="13706828"/>
          <a:ext cx="0" cy="17025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50" name="給与水準   （国との比較）最小値テキスト">
          <a:extLst>
            <a:ext uri="{FF2B5EF4-FFF2-40B4-BE49-F238E27FC236}">
              <a16:creationId xmlns:a16="http://schemas.microsoft.com/office/drawing/2014/main" id="{00000000-0008-0000-0300-0000FA000000}"/>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77205</xdr:rowOff>
    </xdr:from>
    <xdr:ext cx="762000" cy="259045"/>
    <xdr:sp macro="" textlink="">
      <xdr:nvSpPr>
        <xdr:cNvPr id="252" name="給与水準   （国との比較）最大値テキスト">
          <a:extLst>
            <a:ext uri="{FF2B5EF4-FFF2-40B4-BE49-F238E27FC236}">
              <a16:creationId xmlns:a16="http://schemas.microsoft.com/office/drawing/2014/main" id="{00000000-0008-0000-0300-0000FC000000}"/>
            </a:ext>
          </a:extLst>
        </xdr:cNvPr>
        <xdr:cNvSpPr txBox="1"/>
      </xdr:nvSpPr>
      <xdr:spPr>
        <a:xfrm>
          <a:off x="17106900" y="1345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162278</xdr:rowOff>
    </xdr:from>
    <xdr:to>
      <xdr:col>81</xdr:col>
      <xdr:colOff>133350</xdr:colOff>
      <xdr:row>79</xdr:row>
      <xdr:rowOff>162278</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3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7761</xdr:rowOff>
    </xdr:from>
    <xdr:to>
      <xdr:col>81</xdr:col>
      <xdr:colOff>44450</xdr:colOff>
      <xdr:row>86</xdr:row>
      <xdr:rowOff>7761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179800" y="147524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154111</xdr:rowOff>
    </xdr:from>
    <xdr:ext cx="762000" cy="259045"/>
    <xdr:sp macro="" textlink="">
      <xdr:nvSpPr>
        <xdr:cNvPr id="255" name="給与水準   （国との比較）平均値テキスト">
          <a:extLst>
            <a:ext uri="{FF2B5EF4-FFF2-40B4-BE49-F238E27FC236}">
              <a16:creationId xmlns:a16="http://schemas.microsoft.com/office/drawing/2014/main" id="{00000000-0008-0000-0300-0000FF000000}"/>
            </a:ext>
          </a:extLst>
        </xdr:cNvPr>
        <xdr:cNvSpPr txBox="1"/>
      </xdr:nvSpPr>
      <xdr:spPr>
        <a:xfrm>
          <a:off x="17106900" y="14727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10584</xdr:rowOff>
    </xdr:from>
    <xdr:to>
      <xdr:col>81</xdr:col>
      <xdr:colOff>95250</xdr:colOff>
      <xdr:row>86</xdr:row>
      <xdr:rowOff>112184</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69672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125589</xdr:rowOff>
    </xdr:from>
    <xdr:to>
      <xdr:col>77</xdr:col>
      <xdr:colOff>44450</xdr:colOff>
      <xdr:row>86</xdr:row>
      <xdr:rowOff>7761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5290800" y="14698839"/>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23989</xdr:rowOff>
    </xdr:from>
    <xdr:to>
      <xdr:col>77</xdr:col>
      <xdr:colOff>95250</xdr:colOff>
      <xdr:row>86</xdr:row>
      <xdr:rowOff>125589</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129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110366</xdr:rowOff>
    </xdr:from>
    <xdr:ext cx="7366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5798800" y="1485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125589</xdr:rowOff>
    </xdr:from>
    <xdr:to>
      <xdr:col>72</xdr:col>
      <xdr:colOff>203200</xdr:colOff>
      <xdr:row>86</xdr:row>
      <xdr:rowOff>7761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4401800" y="14698839"/>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123772</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909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7761</xdr:rowOff>
    </xdr:from>
    <xdr:to>
      <xdr:col>68</xdr:col>
      <xdr:colOff>152400</xdr:colOff>
      <xdr:row>86</xdr:row>
      <xdr:rowOff>34572</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3512800" y="147524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23989</xdr:rowOff>
    </xdr:from>
    <xdr:to>
      <xdr:col>68</xdr:col>
      <xdr:colOff>203200</xdr:colOff>
      <xdr:row>86</xdr:row>
      <xdr:rowOff>125589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4351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110366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020800" y="1485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3462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123772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131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128411</xdr:rowOff>
    </xdr:from>
    <xdr:to>
      <xdr:col>81</xdr:col>
      <xdr:colOff>95250</xdr:colOff>
      <xdr:row>86</xdr:row>
      <xdr:rowOff>58561</xdr:rowOff>
    </xdr:to>
    <xdr:sp macro="" textlink="">
      <xdr:nvSpPr>
        <xdr:cNvPr id="273" name="楕円 272">
          <a:extLst>
            <a:ext uri="{FF2B5EF4-FFF2-40B4-BE49-F238E27FC236}">
              <a16:creationId xmlns:a16="http://schemas.microsoft.com/office/drawing/2014/main" id="{00000000-0008-0000-0300-000011010000}"/>
            </a:ext>
          </a:extLst>
        </xdr:cNvPr>
        <xdr:cNvSpPr/>
      </xdr:nvSpPr>
      <xdr:spPr>
        <a:xfrm>
          <a:off x="169672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144938</xdr:rowOff>
    </xdr:from>
    <xdr:ext cx="762000" cy="259045"/>
    <xdr:sp macro="" textlink="">
      <xdr:nvSpPr>
        <xdr:cNvPr id="274" name="給与水準   （国との比較）該当値テキスト">
          <a:extLst>
            <a:ext uri="{FF2B5EF4-FFF2-40B4-BE49-F238E27FC236}">
              <a16:creationId xmlns:a16="http://schemas.microsoft.com/office/drawing/2014/main" id="{00000000-0008-0000-0300-000012010000}"/>
            </a:ext>
          </a:extLst>
        </xdr:cNvPr>
        <xdr:cNvSpPr txBox="1"/>
      </xdr:nvSpPr>
      <xdr:spPr>
        <a:xfrm>
          <a:off x="17106900" y="1454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128411</xdr:rowOff>
    </xdr:from>
    <xdr:to>
      <xdr:col>77</xdr:col>
      <xdr:colOff>95250</xdr:colOff>
      <xdr:row>86</xdr:row>
      <xdr:rowOff>58561</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129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68738</xdr:rowOff>
    </xdr:from>
    <xdr:ext cx="7366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798800" y="14470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74789</xdr:rowOff>
    </xdr:from>
    <xdr:to>
      <xdr:col>73</xdr:col>
      <xdr:colOff>44450</xdr:colOff>
      <xdr:row>86</xdr:row>
      <xdr:rowOff>4939</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5240000" y="1464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15116</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909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128411</xdr:rowOff>
    </xdr:from>
    <xdr:to>
      <xdr:col>68</xdr:col>
      <xdr:colOff>203200</xdr:colOff>
      <xdr:row>86</xdr:row>
      <xdr:rowOff>58561</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4351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68738</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020800" y="1447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155222</xdr:rowOff>
    </xdr:from>
    <xdr:to>
      <xdr:col>64</xdr:col>
      <xdr:colOff>152400</xdr:colOff>
      <xdr:row>86</xdr:row>
      <xdr:rowOff>85372</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3462000" y="1472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95549</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3131800" y="144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定員適正化計画に基づき、退職者の不補充及び新規採用職員の採用抑制を行ったことにより、過去５年間で比較するとほぼ横ばいである。</a:t>
          </a:r>
        </a:p>
        <a:p>
          <a:r>
            <a:rPr kumimoji="1" lang="ja-JP" altLang="en-US" sz="1300">
              <a:latin typeface="ＭＳ Ｐゴシック" panose="020B0600070205080204" pitchFamily="50" charset="-128"/>
              <a:ea typeface="ＭＳ Ｐゴシック" panose="020B0600070205080204" pitchFamily="50" charset="-128"/>
            </a:rPr>
            <a:t>　今後も、同計画に基づき、類似団体平均水準程度を維持できるよう努める。</a:t>
          </a:r>
        </a:p>
      </xdr:txBody>
    </xdr:sp>
    <xdr:clientData/>
  </xdr:twoCellAnchor>
  <xdr:oneCellAnchor>
    <xdr:from>
      <xdr:col>61</xdr:col>
      <xdr:colOff>6350</xdr:colOff>
      <xdr:row>54</xdr:row>
      <xdr:rowOff>139700</xdr:rowOff>
    </xdr:from>
    <xdr:ext cx="349839" cy="225703"/>
    <xdr:sp macro="" textlink="">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7" name="直線コネクタ 296">
          <a:extLst>
            <a:ext uri="{FF2B5EF4-FFF2-40B4-BE49-F238E27FC236}">
              <a16:creationId xmlns:a16="http://schemas.microsoft.com/office/drawing/2014/main" id="{00000000-0008-0000-0300-000029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15542</xdr:rowOff>
    </xdr:from>
    <xdr:to>
      <xdr:col>81</xdr:col>
      <xdr:colOff>44450</xdr:colOff>
      <xdr:row>67</xdr:row>
      <xdr:rowOff>4173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9959642"/>
          <a:ext cx="0" cy="15316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147700</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46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4173</xdr:rowOff>
    </xdr:from>
    <xdr:to>
      <xdr:col>81</xdr:col>
      <xdr:colOff>133350</xdr:colOff>
      <xdr:row>67</xdr:row>
      <xdr:rowOff>4173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49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101919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703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15542</xdr:rowOff>
    </xdr:from>
    <xdr:to>
      <xdr:col>81</xdr:col>
      <xdr:colOff>133350</xdr:colOff>
      <xdr:row>58</xdr:row>
      <xdr:rowOff>15542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995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36891</xdr:rowOff>
    </xdr:from>
    <xdr:to>
      <xdr:col>81</xdr:col>
      <xdr:colOff>44450</xdr:colOff>
      <xdr:row>60</xdr:row>
      <xdr:rowOff>52977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323891"/>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96053</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383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123976</xdr:rowOff>
    </xdr:from>
    <xdr:to>
      <xdr:col>81</xdr:col>
      <xdr:colOff>95250</xdr:colOff>
      <xdr:row>61</xdr:row>
      <xdr:rowOff>54126</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4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32294</xdr:rowOff>
    </xdr:from>
    <xdr:to>
      <xdr:col>77</xdr:col>
      <xdr:colOff>44450</xdr:colOff>
      <xdr:row>60</xdr:row>
      <xdr:rowOff>36891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319294"/>
          <a:ext cx="8890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84909</xdr:rowOff>
    </xdr:from>
    <xdr:to>
      <xdr:col>77</xdr:col>
      <xdr:colOff>95250</xdr:colOff>
      <xdr:row>61</xdr:row>
      <xdr:rowOff>15059</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37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171286</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458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21953</xdr:rowOff>
    </xdr:from>
    <xdr:to>
      <xdr:col>72</xdr:col>
      <xdr:colOff>203200</xdr:colOff>
      <xdr:row>60</xdr:row>
      <xdr:rowOff>32294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308953"/>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75716</xdr:rowOff>
    </xdr:from>
    <xdr:to>
      <xdr:col>73</xdr:col>
      <xdr:colOff>44450</xdr:colOff>
      <xdr:row>61</xdr:row>
      <xdr:rowOff>5866</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162093</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44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161230</xdr:rowOff>
    </xdr:from>
    <xdr:to>
      <xdr:col>68</xdr:col>
      <xdr:colOff>152400</xdr:colOff>
      <xdr:row>60</xdr:row>
      <xdr:rowOff>21953</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27678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63077</xdr:rowOff>
    </xdr:from>
    <xdr:to>
      <xdr:col>68</xdr:col>
      <xdr:colOff>203200</xdr:colOff>
      <xdr:row>60</xdr:row>
      <xdr:rowOff>164677</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5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149454</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43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61928</xdr:rowOff>
    </xdr:from>
    <xdr:to>
      <xdr:col>64</xdr:col>
      <xdr:colOff>152400</xdr:colOff>
      <xdr:row>60</xdr:row>
      <xdr:rowOff>163528</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4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148305</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435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2177</xdr:rowOff>
    </xdr:from>
    <xdr:to>
      <xdr:col>81</xdr:col>
      <xdr:colOff>95250</xdr:colOff>
      <xdr:row>60</xdr:row>
      <xdr:rowOff>103777</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28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18704</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134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157541</xdr:rowOff>
    </xdr:from>
    <xdr:to>
      <xdr:col>77</xdr:col>
      <xdr:colOff>95250</xdr:colOff>
      <xdr:row>60</xdr:row>
      <xdr:rowOff>87691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27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97868</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041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152944</xdr:rowOff>
    </xdr:from>
    <xdr:to>
      <xdr:col>73</xdr:col>
      <xdr:colOff>44450</xdr:colOff>
      <xdr:row>60</xdr:row>
      <xdr:rowOff>83094</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26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93271</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037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142603</xdr:rowOff>
    </xdr:from>
    <xdr:to>
      <xdr:col>68</xdr:col>
      <xdr:colOff>203200</xdr:colOff>
      <xdr:row>60</xdr:row>
      <xdr:rowOff>72753</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25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82930</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110430</xdr:rowOff>
    </xdr:from>
    <xdr:to>
      <xdr:col>64</xdr:col>
      <xdr:colOff>152400</xdr:colOff>
      <xdr:row>60</xdr:row>
      <xdr:rowOff>40580</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22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50757</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999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類似団体平均水準より高いため、今後も振興計画、過疎計画等に基づく計画的な事業実施による起債の運用に努め、交付税算入率の高い起債を積極的に活用するなど、財政健全化を図る。</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83397</xdr:rowOff>
    </xdr:from>
    <xdr:to>
      <xdr:col>81</xdr:col>
      <xdr:colOff>44450</xdr:colOff>
      <xdr:row>44</xdr:row>
      <xdr:rowOff>10266</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84147"/>
          <a:ext cx="0" cy="14699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153793</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6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10266</xdr:rowOff>
    </xdr:from>
    <xdr:to>
      <xdr:col>81</xdr:col>
      <xdr:colOff>133350</xdr:colOff>
      <xdr:row>44</xdr:row>
      <xdr:rowOff>10266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54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169774</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2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83397</xdr:rowOff>
    </xdr:from>
    <xdr:to>
      <xdr:col>81</xdr:col>
      <xdr:colOff>133350</xdr:colOff>
      <xdr:row>35</xdr:row>
      <xdr:rowOff>83397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84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38100</xdr:rowOff>
    </xdr:from>
    <xdr:to>
      <xdr:col>81</xdr:col>
      <xdr:colOff>44450</xdr:colOff>
      <xdr:row>37</xdr:row>
      <xdr:rowOff>40111</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381750"/>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38100</xdr:rowOff>
    </xdr:from>
    <xdr:to>
      <xdr:col>77</xdr:col>
      <xdr:colOff>44450</xdr:colOff>
      <xdr:row>37</xdr:row>
      <xdr:rowOff>46143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38175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142663</xdr:rowOff>
    </xdr:from>
    <xdr:to>
      <xdr:col>77</xdr:col>
      <xdr:colOff>95250</xdr:colOff>
      <xdr:row>37</xdr:row>
      <xdr:rowOff>72813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82990</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083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42122</xdr:rowOff>
    </xdr:from>
    <xdr:to>
      <xdr:col>72</xdr:col>
      <xdr:colOff>203200</xdr:colOff>
      <xdr:row>37</xdr:row>
      <xdr:rowOff>46143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385772"/>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148696</xdr:rowOff>
    </xdr:from>
    <xdr:to>
      <xdr:col>73</xdr:col>
      <xdr:colOff>44450</xdr:colOff>
      <xdr:row>37</xdr:row>
      <xdr:rowOff>78846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89023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36089</xdr:rowOff>
    </xdr:from>
    <xdr:to>
      <xdr:col>68</xdr:col>
      <xdr:colOff>152400</xdr:colOff>
      <xdr:row>37</xdr:row>
      <xdr:rowOff>42122</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379739"/>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150707</xdr:rowOff>
    </xdr:from>
    <xdr:to>
      <xdr:col>68</xdr:col>
      <xdr:colOff>203200</xdr:colOff>
      <xdr:row>37</xdr:row>
      <xdr:rowOff>80857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91034</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09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154728</xdr:rowOff>
    </xdr:from>
    <xdr:to>
      <xdr:col>64</xdr:col>
      <xdr:colOff>152400</xdr:colOff>
      <xdr:row>37</xdr:row>
      <xdr:rowOff>84878</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95055</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09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160761</xdr:rowOff>
    </xdr:from>
    <xdr:to>
      <xdr:col>81</xdr:col>
      <xdr:colOff>95250</xdr:colOff>
      <xdr:row>37</xdr:row>
      <xdr:rowOff>90911</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3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132838</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0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158750</xdr:rowOff>
    </xdr:from>
    <xdr:to>
      <xdr:col>77</xdr:col>
      <xdr:colOff>95250</xdr:colOff>
      <xdr:row>37</xdr:row>
      <xdr:rowOff>88900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73677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417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166793</xdr:rowOff>
    </xdr:from>
    <xdr:to>
      <xdr:col>73</xdr:col>
      <xdr:colOff>44450</xdr:colOff>
      <xdr:row>37</xdr:row>
      <xdr:rowOff>96943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338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81720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425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162772</xdr:rowOff>
    </xdr:from>
    <xdr:to>
      <xdr:col>68</xdr:col>
      <xdr:colOff>203200</xdr:colOff>
      <xdr:row>37</xdr:row>
      <xdr:rowOff>92922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33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77699</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42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156739</xdr:rowOff>
    </xdr:from>
    <xdr:to>
      <xdr:col>64</xdr:col>
      <xdr:colOff>152400</xdr:colOff>
      <xdr:row>37</xdr:row>
      <xdr:rowOff>86889</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32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71666</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41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将来負担額について、地方債発行額より元利償還金が上回ったことから、地方債現在高が減少した。</a:t>
          </a:r>
        </a:p>
        <a:p>
          <a:r>
            <a:rPr kumimoji="1" lang="ja-JP" altLang="en-US" sz="1300">
              <a:latin typeface="ＭＳ Ｐゴシック" panose="020B0600070205080204" pitchFamily="50" charset="-128"/>
              <a:ea typeface="ＭＳ Ｐゴシック" panose="020B0600070205080204" pitchFamily="50" charset="-128"/>
            </a:rPr>
            <a:t>　一方、充当可能財源等のうち、企業版ふるさと納税基金の設立、ふるさと志基金及び施設整備事業基金額が増加したことから、比率が改善した。</a:t>
          </a:r>
        </a:p>
        <a:p>
          <a:r>
            <a:rPr kumimoji="1" lang="ja-JP" altLang="en-US" sz="1300">
              <a:latin typeface="ＭＳ Ｐゴシック" panose="020B0600070205080204" pitchFamily="50" charset="-128"/>
              <a:ea typeface="ＭＳ Ｐゴシック" panose="020B0600070205080204" pitchFamily="50" charset="-128"/>
            </a:rPr>
            <a:t>　今後も後世への負担を少しでも軽減するような新規事業の実施について精査するなどし、地方債の発行を抑制するなど財政の健全化を図る。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1524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451100"/>
          <a:ext cx="0" cy="1322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145051</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745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1524</xdr:rowOff>
    </xdr:from>
    <xdr:to>
      <xdr:col>81</xdr:col>
      <xdr:colOff>133350</xdr:colOff>
      <xdr:row>22</xdr:row>
      <xdr:rowOff>1524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77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124638</xdr:rowOff>
    </xdr:from>
    <xdr:to>
      <xdr:col>77</xdr:col>
      <xdr:colOff>44450</xdr:colOff>
      <xdr:row>14</xdr:row>
      <xdr:rowOff>142011</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5290800" y="2524938"/>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93692</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4939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121615</xdr:rowOff>
    </xdr:from>
    <xdr:to>
      <xdr:col>81</xdr:col>
      <xdr:colOff>95250</xdr:colOff>
      <xdr:row>15</xdr:row>
      <xdr:rowOff>51765</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52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142011</xdr:rowOff>
    </xdr:from>
    <xdr:to>
      <xdr:col>72</xdr:col>
      <xdr:colOff>203200</xdr:colOff>
      <xdr:row>14</xdr:row>
      <xdr:rowOff>163728</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4401800" y="2542311"/>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28829</xdr:rowOff>
    </xdr:from>
    <xdr:to>
      <xdr:col>77</xdr:col>
      <xdr:colOff>95250</xdr:colOff>
      <xdr:row>15</xdr:row>
      <xdr:rowOff>130429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60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115206</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686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163728</xdr:rowOff>
    </xdr:from>
    <xdr:to>
      <xdr:col>68</xdr:col>
      <xdr:colOff>152400</xdr:colOff>
      <xdr:row>15</xdr:row>
      <xdr:rowOff>43917</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3512800" y="2564028"/>
          <a:ext cx="889000" cy="51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65507</xdr:rowOff>
    </xdr:from>
    <xdr:to>
      <xdr:col>73</xdr:col>
      <xdr:colOff>44450</xdr:colOff>
      <xdr:row>15</xdr:row>
      <xdr:rowOff>167107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63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151884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72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60198</xdr:rowOff>
    </xdr:from>
    <xdr:to>
      <xdr:col>68</xdr:col>
      <xdr:colOff>203200</xdr:colOff>
      <xdr:row>15</xdr:row>
      <xdr:rowOff>161798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146575</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71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86258</xdr:rowOff>
    </xdr:from>
    <xdr:to>
      <xdr:col>64</xdr:col>
      <xdr:colOff>152400</xdr:colOff>
      <xdr:row>16</xdr:row>
      <xdr:rowOff>16408</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65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1185</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744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73838</xdr:rowOff>
    </xdr:from>
    <xdr:to>
      <xdr:col>77</xdr:col>
      <xdr:colOff>95250</xdr:colOff>
      <xdr:row>15</xdr:row>
      <xdr:rowOff>3988</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6129000" y="247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14165</xdr:rowOff>
    </xdr:from>
    <xdr:ext cx="7366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798800" y="2243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91211</xdr:rowOff>
    </xdr:from>
    <xdr:to>
      <xdr:col>73</xdr:col>
      <xdr:colOff>44450</xdr:colOff>
      <xdr:row>15</xdr:row>
      <xdr:rowOff>21361</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5240000" y="249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31538</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909800" y="226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112928</xdr:rowOff>
    </xdr:from>
    <xdr:to>
      <xdr:col>68</xdr:col>
      <xdr:colOff>203200</xdr:colOff>
      <xdr:row>15</xdr:row>
      <xdr:rowOff>43078</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4351000" y="251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53255</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020800" y="2282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164567</xdr:rowOff>
    </xdr:from>
    <xdr:to>
      <xdr:col>64</xdr:col>
      <xdr:colOff>152400</xdr:colOff>
      <xdr:row>15</xdr:row>
      <xdr:rowOff>94717</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3462000" y="256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104894</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131800" y="2333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30,179
29,709
290.28
34,099,447
33,393,763
670,216
11,502,534
21,675,612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定員適正化計画に基づき、過去５年間で職員数は減少した。前年度と比較すると職員は４名増加したが、類似団体平均及び県平均と比べて低い水準となった。</a:t>
          </a:r>
        </a:p>
        <a:p>
          <a:r>
            <a:rPr kumimoji="1" lang="ja-JP" altLang="en-US" sz="1300">
              <a:latin typeface="ＭＳ Ｐゴシック" panose="020B0600070205080204" pitchFamily="50" charset="-128"/>
              <a:ea typeface="ＭＳ Ｐゴシック" panose="020B0600070205080204" pitchFamily="50" charset="-128"/>
            </a:rPr>
            <a:t>　今後も定員適正化計画を推進するとともに、各種手当や実施事業の見直しを図るなどして、人件費の抑制に努める。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157480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0390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xdr:rowOff>
    </xdr:from>
    <xdr:to>
      <xdr:col>24</xdr:col>
      <xdr:colOff>25400</xdr:colOff>
      <xdr:row>37</xdr:row>
      <xdr:rowOff>77470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84900"/>
          <a:ext cx="8382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116857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89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77470</xdr:rowOff>
    </xdr:from>
    <xdr:to>
      <xdr:col>19</xdr:col>
      <xdr:colOff>187325</xdr:colOff>
      <xdr:row>37</xdr:row>
      <xdr:rowOff>77470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21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72390</xdr:rowOff>
    </xdr:from>
    <xdr:to>
      <xdr:col>20</xdr:col>
      <xdr:colOff>38100</xdr:colOff>
      <xdr:row>38</xdr:row>
      <xdr:rowOff>2540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158767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50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37</xdr:row>
      <xdr:rowOff>77470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13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137160</xdr:rowOff>
    </xdr:from>
    <xdr:to>
      <xdr:col>15</xdr:col>
      <xdr:colOff>149225</xdr:colOff>
      <xdr:row>37</xdr:row>
      <xdr:rowOff>67310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77487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69850</xdr:rowOff>
    </xdr:from>
    <xdr:to>
      <xdr:col>11</xdr:col>
      <xdr:colOff>9525</xdr:colOff>
      <xdr:row>37</xdr:row>
      <xdr:rowOff>69850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13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144780</xdr:rowOff>
    </xdr:from>
    <xdr:to>
      <xdr:col>11</xdr:col>
      <xdr:colOff>60325</xdr:colOff>
      <xdr:row>37</xdr:row>
      <xdr:rowOff>74930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85107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69867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133350</xdr:rowOff>
    </xdr:from>
    <xdr:to>
      <xdr:col>24</xdr:col>
      <xdr:colOff>76200</xdr:colOff>
      <xdr:row>36</xdr:row>
      <xdr:rowOff>63500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149877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26670</xdr:rowOff>
    </xdr:from>
    <xdr:to>
      <xdr:col>20</xdr:col>
      <xdr:colOff>38100</xdr:colOff>
      <xdr:row>37</xdr:row>
      <xdr:rowOff>128270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138447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139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26670</xdr:rowOff>
    </xdr:from>
    <xdr:to>
      <xdr:col>15</xdr:col>
      <xdr:colOff>149225</xdr:colOff>
      <xdr:row>37</xdr:row>
      <xdr:rowOff>128270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113047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19050</xdr:rowOff>
    </xdr:from>
    <xdr:to>
      <xdr:col>11</xdr:col>
      <xdr:colOff>60325</xdr:colOff>
      <xdr:row>37</xdr:row>
      <xdr:rowOff>120650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105427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ふるさと納税事業の拡充に伴い増加しており、観光費、予防費、情報管理費等の委託料等の増額による数値の増と考えられる。</a:t>
          </a:r>
        </a:p>
        <a:p>
          <a:r>
            <a:rPr kumimoji="1" lang="ja-JP" altLang="en-US" sz="1300">
              <a:latin typeface="ＭＳ Ｐゴシック" panose="020B0600070205080204" pitchFamily="50" charset="-128"/>
              <a:ea typeface="ＭＳ Ｐゴシック" panose="020B0600070205080204" pitchFamily="50" charset="-128"/>
            </a:rPr>
            <a:t>　類似団体平均水準は下回っており、今後も事務事業の整理合理化等により歳出の削減に努める。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44450</xdr:rowOff>
    </xdr:from>
    <xdr:to>
      <xdr:col>82</xdr:col>
      <xdr:colOff>107950</xdr:colOff>
      <xdr:row>22</xdr:row>
      <xdr:rowOff>38100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733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10177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8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38100</xdr:rowOff>
    </xdr:from>
    <xdr:to>
      <xdr:col>82</xdr:col>
      <xdr:colOff>196850</xdr:colOff>
      <xdr:row>22</xdr:row>
      <xdr:rowOff>38100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1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130827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44450</xdr:rowOff>
    </xdr:from>
    <xdr:to>
      <xdr:col>82</xdr:col>
      <xdr:colOff>196850</xdr:colOff>
      <xdr:row>13</xdr:row>
      <xdr:rowOff>44450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73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6350</xdr:rowOff>
    </xdr:from>
    <xdr:to>
      <xdr:col>82</xdr:col>
      <xdr:colOff>107950</xdr:colOff>
      <xdr:row>15</xdr:row>
      <xdr:rowOff>44450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5781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16527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31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44450</xdr:rowOff>
    </xdr:from>
    <xdr:to>
      <xdr:col>82</xdr:col>
      <xdr:colOff>158750</xdr:colOff>
      <xdr:row>17</xdr:row>
      <xdr:rowOff>146050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5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6350</xdr:rowOff>
    </xdr:from>
    <xdr:to>
      <xdr:col>78</xdr:col>
      <xdr:colOff>69850</xdr:colOff>
      <xdr:row>16</xdr:row>
      <xdr:rowOff>63500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5781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120650</xdr:rowOff>
    </xdr:from>
    <xdr:to>
      <xdr:col>78</xdr:col>
      <xdr:colOff>120650</xdr:colOff>
      <xdr:row>18</xdr:row>
      <xdr:rowOff>50800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35577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121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12700</xdr:rowOff>
    </xdr:from>
    <xdr:to>
      <xdr:col>73</xdr:col>
      <xdr:colOff>180975</xdr:colOff>
      <xdr:row>16</xdr:row>
      <xdr:rowOff>63500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7559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88900</xdr:rowOff>
    </xdr:from>
    <xdr:to>
      <xdr:col>74</xdr:col>
      <xdr:colOff>31750</xdr:colOff>
      <xdr:row>19</xdr:row>
      <xdr:rowOff>19050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31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3827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26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xdr:rowOff>
    </xdr:from>
    <xdr:to>
      <xdr:col>69</xdr:col>
      <xdr:colOff>92075</xdr:colOff>
      <xdr:row>16</xdr:row>
      <xdr:rowOff>50800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755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50800</xdr:rowOff>
    </xdr:from>
    <xdr:to>
      <xdr:col>69</xdr:col>
      <xdr:colOff>142875</xdr:colOff>
      <xdr:row>18</xdr:row>
      <xdr:rowOff>152400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13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137177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25400</xdr:rowOff>
    </xdr:from>
    <xdr:to>
      <xdr:col>65</xdr:col>
      <xdr:colOff>53975</xdr:colOff>
      <xdr:row>18</xdr:row>
      <xdr:rowOff>127000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11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111777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19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165100</xdr:rowOff>
    </xdr:from>
    <xdr:to>
      <xdr:col>82</xdr:col>
      <xdr:colOff>158750</xdr:colOff>
      <xdr:row>15</xdr:row>
      <xdr:rowOff>95250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6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10177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1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127000</xdr:rowOff>
    </xdr:from>
    <xdr:to>
      <xdr:col>78</xdr:col>
      <xdr:colOff>120650</xdr:colOff>
      <xdr:row>15</xdr:row>
      <xdr:rowOff>57150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2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67327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9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12700</xdr:rowOff>
    </xdr:from>
    <xdr:to>
      <xdr:col>74</xdr:col>
      <xdr:colOff>31750</xdr:colOff>
      <xdr:row>16</xdr:row>
      <xdr:rowOff>114300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75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124477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5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133350</xdr:rowOff>
    </xdr:from>
    <xdr:to>
      <xdr:col>69</xdr:col>
      <xdr:colOff>142875</xdr:colOff>
      <xdr:row>16</xdr:row>
      <xdr:rowOff>63500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73677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0</xdr:rowOff>
    </xdr:from>
    <xdr:to>
      <xdr:col>65</xdr:col>
      <xdr:colOff>53975</xdr:colOff>
      <xdr:row>16</xdr:row>
      <xdr:rowOff>101600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111777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昨年度に比べ、自立支援医療事業及び生活保護扶助費等の充当額に伴い減少したものの（前年度比▲</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今後も増加が見込まれる単独扶助費の見直し並びに高齢者の健康増進及び健康診断等の疫病予防に係る施策を推進し、扶助費の抑制に努める。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19050</xdr:rowOff>
    </xdr:from>
    <xdr:to>
      <xdr:col>24</xdr:col>
      <xdr:colOff>25400</xdr:colOff>
      <xdr:row>61</xdr:row>
      <xdr:rowOff>95250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059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67327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95250</xdr:rowOff>
    </xdr:from>
    <xdr:to>
      <xdr:col>24</xdr:col>
      <xdr:colOff>114300</xdr:colOff>
      <xdr:row>61</xdr:row>
      <xdr:rowOff>95250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5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105427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4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19050</xdr:rowOff>
    </xdr:from>
    <xdr:to>
      <xdr:col>24</xdr:col>
      <xdr:colOff>114300</xdr:colOff>
      <xdr:row>53</xdr:row>
      <xdr:rowOff>19050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0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152400</xdr:rowOff>
    </xdr:from>
    <xdr:to>
      <xdr:col>24</xdr:col>
      <xdr:colOff>25400</xdr:colOff>
      <xdr:row>58</xdr:row>
      <xdr:rowOff>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7536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50800</xdr:rowOff>
    </xdr:from>
    <xdr:to>
      <xdr:col>24</xdr:col>
      <xdr:colOff>76200</xdr:colOff>
      <xdr:row>56</xdr:row>
      <xdr:rowOff>152400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0</xdr:rowOff>
    </xdr:from>
    <xdr:to>
      <xdr:col>19</xdr:col>
      <xdr:colOff>187325</xdr:colOff>
      <xdr:row>60</xdr:row>
      <xdr:rowOff>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944100"/>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114300</xdr:rowOff>
    </xdr:from>
    <xdr:to>
      <xdr:col>20</xdr:col>
      <xdr:colOff>38100</xdr:colOff>
      <xdr:row>57</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54627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63500</xdr:rowOff>
    </xdr:from>
    <xdr:to>
      <xdr:col>15</xdr:col>
      <xdr:colOff>98425</xdr:colOff>
      <xdr:row>60</xdr:row>
      <xdr:rowOff>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10007600"/>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82550</xdr:rowOff>
    </xdr:from>
    <xdr:to>
      <xdr:col>15</xdr:col>
      <xdr:colOff>149225</xdr:colOff>
      <xdr:row>58</xdr:row>
      <xdr:rowOff>12700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22877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63500</xdr:rowOff>
    </xdr:from>
    <xdr:to>
      <xdr:col>11</xdr:col>
      <xdr:colOff>9525</xdr:colOff>
      <xdr:row>58</xdr:row>
      <xdr:rowOff>101600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007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31750</xdr:rowOff>
    </xdr:from>
    <xdr:to>
      <xdr:col>11</xdr:col>
      <xdr:colOff>60325</xdr:colOff>
      <xdr:row>57</xdr:row>
      <xdr:rowOff>133350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143527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165100</xdr:rowOff>
    </xdr:from>
    <xdr:to>
      <xdr:col>6</xdr:col>
      <xdr:colOff>171450</xdr:colOff>
      <xdr:row>57</xdr:row>
      <xdr:rowOff>95250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101600</xdr:rowOff>
    </xdr:from>
    <xdr:to>
      <xdr:col>24</xdr:col>
      <xdr:colOff>76200</xdr:colOff>
      <xdr:row>57</xdr:row>
      <xdr:rowOff>31750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73677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120650</xdr:rowOff>
    </xdr:from>
    <xdr:to>
      <xdr:col>20</xdr:col>
      <xdr:colOff>38100</xdr:colOff>
      <xdr:row>58</xdr:row>
      <xdr:rowOff>50800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35577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979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120650</xdr:rowOff>
    </xdr:from>
    <xdr:to>
      <xdr:col>15</xdr:col>
      <xdr:colOff>149225</xdr:colOff>
      <xdr:row>60</xdr:row>
      <xdr:rowOff>50800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35577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32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12700</xdr:rowOff>
    </xdr:from>
    <xdr:to>
      <xdr:col>11</xdr:col>
      <xdr:colOff>60325</xdr:colOff>
      <xdr:row>58</xdr:row>
      <xdr:rowOff>114300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99077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04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50800</xdr:rowOff>
    </xdr:from>
    <xdr:to>
      <xdr:col>6</xdr:col>
      <xdr:colOff>171450</xdr:colOff>
      <xdr:row>58</xdr:row>
      <xdr:rowOff>152400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137177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その他は、類似団体平均水準を下回っており、前年度より減少（前年度比▲</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ポイント）している。今後も現在の水準を維持できるよう努める。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63319</xdr:rowOff>
    </xdr:from>
    <xdr:to>
      <xdr:col>82</xdr:col>
      <xdr:colOff>107950</xdr:colOff>
      <xdr:row>60</xdr:row>
      <xdr:rowOff>143328</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50169"/>
          <a:ext cx="0" cy="1280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115405</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143328</xdr:rowOff>
    </xdr:from>
    <xdr:to>
      <xdr:col>82</xdr:col>
      <xdr:colOff>196850</xdr:colOff>
      <xdr:row>60</xdr:row>
      <xdr:rowOff>143328</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149696</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93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63319</xdr:rowOff>
    </xdr:from>
    <xdr:to>
      <xdr:col>82</xdr:col>
      <xdr:colOff>196850</xdr:colOff>
      <xdr:row>53</xdr:row>
      <xdr:rowOff>63319</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50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166188</xdr:rowOff>
    </xdr:from>
    <xdr:to>
      <xdr:col>82</xdr:col>
      <xdr:colOff>107950</xdr:colOff>
      <xdr:row>55</xdr:row>
      <xdr:rowOff>40459</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424488"/>
          <a:ext cx="8382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33581</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4633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61504</xdr:rowOff>
    </xdr:from>
    <xdr:to>
      <xdr:col>82</xdr:col>
      <xdr:colOff>158750</xdr:colOff>
      <xdr:row>55</xdr:row>
      <xdr:rowOff>163104</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4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40459</xdr:rowOff>
    </xdr:from>
    <xdr:to>
      <xdr:col>78</xdr:col>
      <xdr:colOff>69850</xdr:colOff>
      <xdr:row>55</xdr:row>
      <xdr:rowOff>60053</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470209"/>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81099</xdr:rowOff>
    </xdr:from>
    <xdr:to>
      <xdr:col>78</xdr:col>
      <xdr:colOff>120650</xdr:colOff>
      <xdr:row>56</xdr:row>
      <xdr:rowOff>11249</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510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167476</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97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33927</xdr:rowOff>
    </xdr:from>
    <xdr:to>
      <xdr:col>73</xdr:col>
      <xdr:colOff>180975</xdr:colOff>
      <xdr:row>55</xdr:row>
      <xdr:rowOff>60053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463677"/>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20683</xdr:rowOff>
    </xdr:from>
    <xdr:to>
      <xdr:col>74</xdr:col>
      <xdr:colOff>31750</xdr:colOff>
      <xdr:row>56</xdr:row>
      <xdr:rowOff>122283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107060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08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27396</xdr:rowOff>
    </xdr:from>
    <xdr:to>
      <xdr:col>69</xdr:col>
      <xdr:colOff>92075</xdr:colOff>
      <xdr:row>55</xdr:row>
      <xdr:rowOff>33927</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45714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53340</xdr:rowOff>
    </xdr:from>
    <xdr:to>
      <xdr:col>69</xdr:col>
      <xdr:colOff>142875</xdr:colOff>
      <xdr:row>56</xdr:row>
      <xdr:rowOff>154940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139717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59872</xdr:rowOff>
    </xdr:from>
    <xdr:to>
      <xdr:col>65</xdr:col>
      <xdr:colOff>53975</xdr:colOff>
      <xdr:row>56</xdr:row>
      <xdr:rowOff>161472</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146249</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115388</xdr:rowOff>
    </xdr:from>
    <xdr:to>
      <xdr:col>82</xdr:col>
      <xdr:colOff>158750</xdr:colOff>
      <xdr:row>55</xdr:row>
      <xdr:rowOff>45538</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37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131915</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21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161109</xdr:rowOff>
    </xdr:from>
    <xdr:to>
      <xdr:col>78</xdr:col>
      <xdr:colOff>120650</xdr:colOff>
      <xdr:row>55</xdr:row>
      <xdr:rowOff>91259</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41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101436</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188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9253</xdr:rowOff>
    </xdr:from>
    <xdr:to>
      <xdr:col>74</xdr:col>
      <xdr:colOff>31750</xdr:colOff>
      <xdr:row>55</xdr:row>
      <xdr:rowOff>110853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43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121030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207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154577</xdr:rowOff>
    </xdr:from>
    <xdr:to>
      <xdr:col>69</xdr:col>
      <xdr:colOff>142875</xdr:colOff>
      <xdr:row>55</xdr:row>
      <xdr:rowOff>84727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41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94904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181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148046</xdr:rowOff>
    </xdr:from>
    <xdr:to>
      <xdr:col>65</xdr:col>
      <xdr:colOff>53975</xdr:colOff>
      <xdr:row>55</xdr:row>
      <xdr:rowOff>78196</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40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88373</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175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補助費は、類似団体平均水準を下回っており、昨年度と比較すると減少（前年度比▲</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ポイント）している。</a:t>
          </a:r>
        </a:p>
        <a:p>
          <a:r>
            <a:rPr kumimoji="1" lang="ja-JP" altLang="en-US" sz="1300">
              <a:latin typeface="ＭＳ Ｐゴシック" panose="020B0600070205080204" pitchFamily="50" charset="-128"/>
              <a:ea typeface="ＭＳ Ｐゴシック" panose="020B0600070205080204" pitchFamily="50" charset="-128"/>
            </a:rPr>
            <a:t>　今後も事務事業の整理合理化及び見直し等により経費の縮減に努める。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41</xdr:row>
      <xdr:rowOff>10414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819140"/>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153941</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10414</xdr:rowOff>
    </xdr:from>
    <xdr:to>
      <xdr:col>82</xdr:col>
      <xdr:colOff>196850</xdr:colOff>
      <xdr:row>41</xdr:row>
      <xdr:rowOff>10414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88138</xdr:rowOff>
    </xdr:from>
    <xdr:to>
      <xdr:col>82</xdr:col>
      <xdr:colOff>107950</xdr:colOff>
      <xdr:row>35</xdr:row>
      <xdr:rowOff>106426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08888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52849</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2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106426</xdr:rowOff>
    </xdr:from>
    <xdr:to>
      <xdr:col>78</xdr:col>
      <xdr:colOff>69850</xdr:colOff>
      <xdr:row>35</xdr:row>
      <xdr:rowOff>120142</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1071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112776</xdr:rowOff>
    </xdr:from>
    <xdr:to>
      <xdr:col>78</xdr:col>
      <xdr:colOff>120650</xdr:colOff>
      <xdr:row>37</xdr:row>
      <xdr:rowOff>42926</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27703</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371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120142</xdr:rowOff>
    </xdr:from>
    <xdr:to>
      <xdr:col>73</xdr:col>
      <xdr:colOff>180975</xdr:colOff>
      <xdr:row>35</xdr:row>
      <xdr:rowOff>120142</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1208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48768</xdr:rowOff>
    </xdr:from>
    <xdr:to>
      <xdr:col>74</xdr:col>
      <xdr:colOff>31750</xdr:colOff>
      <xdr:row>36</xdr:row>
      <xdr:rowOff>150368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135145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120142</xdr:rowOff>
    </xdr:from>
    <xdr:to>
      <xdr:col>69</xdr:col>
      <xdr:colOff>92075</xdr:colOff>
      <xdr:row>35</xdr:row>
      <xdr:rowOff>143002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1208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21336</xdr:rowOff>
    </xdr:from>
    <xdr:to>
      <xdr:col>69</xdr:col>
      <xdr:colOff>142875</xdr:colOff>
      <xdr:row>36</xdr:row>
      <xdr:rowOff>122936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107713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xdr:rowOff>
    </xdr:from>
    <xdr:to>
      <xdr:col>65</xdr:col>
      <xdr:colOff>53975</xdr:colOff>
      <xdr:row>36</xdr:row>
      <xdr:rowOff>104648</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89425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37338</xdr:rowOff>
    </xdr:from>
    <xdr:to>
      <xdr:col>82</xdr:col>
      <xdr:colOff>158750</xdr:colOff>
      <xdr:row>35</xdr:row>
      <xdr:rowOff>138938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53865</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588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55626</xdr:rowOff>
    </xdr:from>
    <xdr:to>
      <xdr:col>78</xdr:col>
      <xdr:colOff>120650</xdr:colOff>
      <xdr:row>35</xdr:row>
      <xdr:rowOff>157226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167403</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5825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69342</xdr:rowOff>
    </xdr:from>
    <xdr:to>
      <xdr:col>74</xdr:col>
      <xdr:colOff>31750</xdr:colOff>
      <xdr:row>35</xdr:row>
      <xdr:rowOff>170942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9669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69342</xdr:rowOff>
    </xdr:from>
    <xdr:to>
      <xdr:col>69</xdr:col>
      <xdr:colOff>142875</xdr:colOff>
      <xdr:row>35</xdr:row>
      <xdr:rowOff>170942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9669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92202</xdr:rowOff>
    </xdr:from>
    <xdr:to>
      <xdr:col>65</xdr:col>
      <xdr:colOff>53975</xdr:colOff>
      <xdr:row>36</xdr:row>
      <xdr:rowOff>22352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32529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公債費は、前年度と比較すると減少傾向にあるものの（前年度比▲</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ポイント）、市債償還のピークを迎えることによりほぼ横ばいとなっており、類似団体平均を上回っている。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今後は、普通建設事業の見直し等により、新たな市債発行を抑制し、交付税算入率の高い有利な市債の発行に努めるなど、健全な市債運営を図る。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145288</xdr:rowOff>
    </xdr:from>
    <xdr:to>
      <xdr:col>24</xdr:col>
      <xdr:colOff>25400</xdr:colOff>
      <xdr:row>81</xdr:row>
      <xdr:rowOff>131572</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832588"/>
          <a:ext cx="0" cy="1186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103649</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91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131572</xdr:rowOff>
    </xdr:from>
    <xdr:to>
      <xdr:col>24</xdr:col>
      <xdr:colOff>114300</xdr:colOff>
      <xdr:row>81</xdr:row>
      <xdr:rowOff>131572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19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60215</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576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145288</xdr:rowOff>
    </xdr:from>
    <xdr:to>
      <xdr:col>24</xdr:col>
      <xdr:colOff>114300</xdr:colOff>
      <xdr:row>74</xdr:row>
      <xdr:rowOff>145288</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83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56135</xdr:rowOff>
    </xdr:from>
    <xdr:to>
      <xdr:col>24</xdr:col>
      <xdr:colOff>25400</xdr:colOff>
      <xdr:row>76</xdr:row>
      <xdr:rowOff>74422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086335"/>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115587</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802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99060</xdr:rowOff>
    </xdr:from>
    <xdr:to>
      <xdr:col>24</xdr:col>
      <xdr:colOff>76200</xdr:colOff>
      <xdr:row>76</xdr:row>
      <xdr:rowOff>29211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74422</xdr:rowOff>
    </xdr:from>
    <xdr:to>
      <xdr:col>19</xdr:col>
      <xdr:colOff>187325</xdr:colOff>
      <xdr:row>76</xdr:row>
      <xdr:rowOff>88137</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104622"/>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112776</xdr:rowOff>
    </xdr:from>
    <xdr:to>
      <xdr:col>20</xdr:col>
      <xdr:colOff>38100</xdr:colOff>
      <xdr:row>76</xdr:row>
      <xdr:rowOff>42926</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97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53103</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740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76708</xdr:rowOff>
    </xdr:from>
    <xdr:to>
      <xdr:col>15</xdr:col>
      <xdr:colOff>98425</xdr:colOff>
      <xdr:row>76</xdr:row>
      <xdr:rowOff>88137</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106908"/>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115062</xdr:rowOff>
    </xdr:from>
    <xdr:to>
      <xdr:col>15</xdr:col>
      <xdr:colOff>149225</xdr:colOff>
      <xdr:row>76</xdr:row>
      <xdr:rowOff>45213</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55389</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74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76</xdr:row>
      <xdr:rowOff>76708</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30886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115062</xdr:rowOff>
    </xdr:from>
    <xdr:to>
      <xdr:col>11</xdr:col>
      <xdr:colOff>60325</xdr:colOff>
      <xdr:row>76</xdr:row>
      <xdr:rowOff>45213</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55389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74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119634</xdr:rowOff>
    </xdr:from>
    <xdr:to>
      <xdr:col>6</xdr:col>
      <xdr:colOff>171450</xdr:colOff>
      <xdr:row>76</xdr:row>
      <xdr:rowOff>49783</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97838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59961</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74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5335</xdr:rowOff>
    </xdr:from>
    <xdr:to>
      <xdr:col>24</xdr:col>
      <xdr:colOff>76200</xdr:colOff>
      <xdr:row>76</xdr:row>
      <xdr:rowOff>106935</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03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148862</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007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23622</xdr:rowOff>
    </xdr:from>
    <xdr:to>
      <xdr:col>20</xdr:col>
      <xdr:colOff>38100</xdr:colOff>
      <xdr:row>76</xdr:row>
      <xdr:rowOff>125222</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05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109999</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140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37337</xdr:rowOff>
    </xdr:from>
    <xdr:to>
      <xdr:col>15</xdr:col>
      <xdr:colOff>149225</xdr:colOff>
      <xdr:row>76</xdr:row>
      <xdr:rowOff>138937</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06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123714</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153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25908</xdr:rowOff>
    </xdr:from>
    <xdr:to>
      <xdr:col>11</xdr:col>
      <xdr:colOff>60325</xdr:colOff>
      <xdr:row>76</xdr:row>
      <xdr:rowOff>127508</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112285</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142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93997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類似団体平均水準を大きく下回っており、前年度より大幅に減少（前年度比▲</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ポイント）しているが、依然として扶助費については、類似団体平均水準を上回っていることから、類似団体と同程度の水準となるよう改善に取り組む。</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10414</xdr:rowOff>
    </xdr:from>
    <xdr:to>
      <xdr:col>82</xdr:col>
      <xdr:colOff>107950</xdr:colOff>
      <xdr:row>81</xdr:row>
      <xdr:rowOff>101854</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869164"/>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73931</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961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101854</xdr:rowOff>
    </xdr:from>
    <xdr:to>
      <xdr:col>82</xdr:col>
      <xdr:colOff>196850</xdr:colOff>
      <xdr:row>81</xdr:row>
      <xdr:rowOff>101854</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98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96791</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612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10414</xdr:rowOff>
    </xdr:from>
    <xdr:to>
      <xdr:col>82</xdr:col>
      <xdr:colOff>196850</xdr:colOff>
      <xdr:row>75</xdr:row>
      <xdr:rowOff>10414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86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110998</xdr:rowOff>
    </xdr:from>
    <xdr:to>
      <xdr:col>82</xdr:col>
      <xdr:colOff>107950</xdr:colOff>
      <xdr:row>77</xdr:row>
      <xdr:rowOff>14987</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5671800" y="12969748"/>
          <a:ext cx="838200" cy="24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48277</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421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76200</xdr:rowOff>
    </xdr:from>
    <xdr:to>
      <xdr:col>82</xdr:col>
      <xdr:colOff>158750</xdr:colOff>
      <xdr:row>79</xdr:row>
      <xdr:rowOff>6350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44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14987</xdr:rowOff>
    </xdr:from>
    <xdr:to>
      <xdr:col>78</xdr:col>
      <xdr:colOff>69850</xdr:colOff>
      <xdr:row>78</xdr:row>
      <xdr:rowOff>76708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3216637"/>
          <a:ext cx="889000" cy="233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79</xdr:row>
      <xdr:rowOff>60198</xdr:rowOff>
    </xdr:from>
    <xdr:to>
      <xdr:col>78</xdr:col>
      <xdr:colOff>120650</xdr:colOff>
      <xdr:row>79</xdr:row>
      <xdr:rowOff>161798</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60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146575</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691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106426</xdr:rowOff>
    </xdr:from>
    <xdr:to>
      <xdr:col>73</xdr:col>
      <xdr:colOff>180975</xdr:colOff>
      <xdr:row>78</xdr:row>
      <xdr:rowOff>76708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308076"/>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110489</xdr:rowOff>
    </xdr:from>
    <xdr:to>
      <xdr:col>74</xdr:col>
      <xdr:colOff>31750</xdr:colOff>
      <xdr:row>80</xdr:row>
      <xdr:rowOff>40639</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65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25416</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74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106426</xdr:rowOff>
    </xdr:from>
    <xdr:to>
      <xdr:col>69</xdr:col>
      <xdr:colOff>92075</xdr:colOff>
      <xdr:row>77</xdr:row>
      <xdr:rowOff>152146</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33080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78487</xdr:rowOff>
    </xdr:from>
    <xdr:to>
      <xdr:col>69</xdr:col>
      <xdr:colOff>142875</xdr:colOff>
      <xdr:row>80</xdr:row>
      <xdr:rowOff>8637</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623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164864</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709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32765</xdr:rowOff>
    </xdr:from>
    <xdr:to>
      <xdr:col>65</xdr:col>
      <xdr:colOff>53975</xdr:colOff>
      <xdr:row>79</xdr:row>
      <xdr:rowOff>134365</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57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119142</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66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60198</xdr:rowOff>
    </xdr:from>
    <xdr:to>
      <xdr:col>82</xdr:col>
      <xdr:colOff>158750</xdr:colOff>
      <xdr:row>75</xdr:row>
      <xdr:rowOff>161798</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291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140225</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2827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135637</xdr:rowOff>
    </xdr:from>
    <xdr:to>
      <xdr:col>78</xdr:col>
      <xdr:colOff>120650</xdr:colOff>
      <xdr:row>77</xdr:row>
      <xdr:rowOff>65787</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75963</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934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25908</xdr:rowOff>
    </xdr:from>
    <xdr:to>
      <xdr:col>74</xdr:col>
      <xdr:colOff>31750</xdr:colOff>
      <xdr:row>78</xdr:row>
      <xdr:rowOff>127508</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137685</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16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55626</xdr:rowOff>
    </xdr:from>
    <xdr:to>
      <xdr:col>69</xdr:col>
      <xdr:colOff>142875</xdr:colOff>
      <xdr:row>77</xdr:row>
      <xdr:rowOff>157226</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167403</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101346</xdr:rowOff>
    </xdr:from>
    <xdr:to>
      <xdr:col>65</xdr:col>
      <xdr:colOff>53975</xdr:colOff>
      <xdr:row>78</xdr:row>
      <xdr:rowOff>31496</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41673</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071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44793</xdr:rowOff>
    </xdr:from>
    <xdr:to>
      <xdr:col>29</xdr:col>
      <xdr:colOff>127000</xdr:colOff>
      <xdr:row>19</xdr:row>
      <xdr:rowOff>150838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78368"/>
          <a:ext cx="0" cy="14776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122915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28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150838</xdr:rowOff>
    </xdr:from>
    <xdr:to>
      <xdr:col>30</xdr:col>
      <xdr:colOff>25400</xdr:colOff>
      <xdr:row>19</xdr:row>
      <xdr:rowOff>150838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560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131170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21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44793</xdr:rowOff>
    </xdr:from>
    <xdr:to>
      <xdr:col>30</xdr:col>
      <xdr:colOff>25400</xdr:colOff>
      <xdr:row>11</xdr:row>
      <xdr:rowOff>44793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783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49479</xdr:rowOff>
    </xdr:from>
    <xdr:to>
      <xdr:col>29</xdr:col>
      <xdr:colOff>127000</xdr:colOff>
      <xdr:row>16</xdr:row>
      <xdr:rowOff>89522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40304"/>
          <a:ext cx="647700" cy="400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34256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50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22936</xdr:rowOff>
    </xdr:from>
    <xdr:to>
      <xdr:col>29</xdr:col>
      <xdr:colOff>177800</xdr:colOff>
      <xdr:row>16</xdr:row>
      <xdr:rowOff>124536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1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89522</xdr:rowOff>
    </xdr:from>
    <xdr:to>
      <xdr:col>26</xdr:col>
      <xdr:colOff>50800</xdr:colOff>
      <xdr:row>16</xdr:row>
      <xdr:rowOff>131763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80347"/>
          <a:ext cx="698500" cy="422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75717</xdr:rowOff>
    </xdr:from>
    <xdr:to>
      <xdr:col>26</xdr:col>
      <xdr:colOff>101600</xdr:colOff>
      <xdr:row>17</xdr:row>
      <xdr:rowOff>5867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66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162094</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952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131763</xdr:rowOff>
    </xdr:from>
    <xdr:to>
      <xdr:col>22</xdr:col>
      <xdr:colOff>114300</xdr:colOff>
      <xdr:row>16</xdr:row>
      <xdr:rowOff>159728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22588"/>
          <a:ext cx="698500" cy="279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113386</xdr:rowOff>
    </xdr:from>
    <xdr:to>
      <xdr:col>22</xdr:col>
      <xdr:colOff>165100</xdr:colOff>
      <xdr:row>17</xdr:row>
      <xdr:rowOff>43536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04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28313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990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146901</xdr:rowOff>
    </xdr:from>
    <xdr:to>
      <xdr:col>18</xdr:col>
      <xdr:colOff>177800</xdr:colOff>
      <xdr:row>16</xdr:row>
      <xdr:rowOff>159728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937726"/>
          <a:ext cx="698500" cy="128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133807</xdr:rowOff>
    </xdr:from>
    <xdr:to>
      <xdr:col>19</xdr:col>
      <xdr:colOff>38100</xdr:colOff>
      <xdr:row>17</xdr:row>
      <xdr:rowOff>63957</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48734</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11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147879</xdr:rowOff>
    </xdr:from>
    <xdr:to>
      <xdr:col>15</xdr:col>
      <xdr:colOff>101600</xdr:colOff>
      <xdr:row>17</xdr:row>
      <xdr:rowOff>78029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62806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2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170129</xdr:rowOff>
    </xdr:from>
    <xdr:to>
      <xdr:col>29</xdr:col>
      <xdr:colOff>177800</xdr:colOff>
      <xdr:row>16</xdr:row>
      <xdr:rowOff>100279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895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15206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34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38722</xdr:rowOff>
    </xdr:from>
    <xdr:to>
      <xdr:col>26</xdr:col>
      <xdr:colOff>101600</xdr:colOff>
      <xdr:row>16</xdr:row>
      <xdr:rowOff>140322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295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150499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984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80963</xdr:rowOff>
    </xdr:from>
    <xdr:to>
      <xdr:col>22</xdr:col>
      <xdr:colOff>165100</xdr:colOff>
      <xdr:row>17</xdr:row>
      <xdr:rowOff>11113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717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21290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4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108928</xdr:rowOff>
    </xdr:from>
    <xdr:to>
      <xdr:col>19</xdr:col>
      <xdr:colOff>38100</xdr:colOff>
      <xdr:row>17</xdr:row>
      <xdr:rowOff>39078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997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49255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68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96101</xdr:rowOff>
    </xdr:from>
    <xdr:to>
      <xdr:col>15</xdr:col>
      <xdr:colOff>101600</xdr:colOff>
      <xdr:row>17</xdr:row>
      <xdr:rowOff>26251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869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36428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55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126783</xdr:rowOff>
    </xdr:from>
    <xdr:to>
      <xdr:col>29</xdr:col>
      <xdr:colOff>127000</xdr:colOff>
      <xdr:row>38</xdr:row>
      <xdr:rowOff>139561</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051333"/>
          <a:ext cx="0" cy="15558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111638</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7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139561</xdr:rowOff>
    </xdr:from>
    <xdr:to>
      <xdr:col>30</xdr:col>
      <xdr:colOff>25400</xdr:colOff>
      <xdr:row>38</xdr:row>
      <xdr:rowOff>139561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6071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41710</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9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126783</xdr:rowOff>
    </xdr:from>
    <xdr:to>
      <xdr:col>30</xdr:col>
      <xdr:colOff>25400</xdr:colOff>
      <xdr:row>33</xdr:row>
      <xdr:rowOff>126783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0513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297791</xdr:rowOff>
    </xdr:from>
    <xdr:to>
      <xdr:col>29</xdr:col>
      <xdr:colOff>127000</xdr:colOff>
      <xdr:row>37</xdr:row>
      <xdr:rowOff>330934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7422491"/>
          <a:ext cx="647700" cy="331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282568</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74072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278923</xdr:rowOff>
    </xdr:from>
    <xdr:to>
      <xdr:col>29</xdr:col>
      <xdr:colOff>177800</xdr:colOff>
      <xdr:row>38</xdr:row>
      <xdr:rowOff>37623</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7403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316292</xdr:rowOff>
    </xdr:from>
    <xdr:to>
      <xdr:col>26</xdr:col>
      <xdr:colOff>50800</xdr:colOff>
      <xdr:row>37</xdr:row>
      <xdr:rowOff>330934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7440992"/>
          <a:ext cx="698500" cy="146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285533</xdr:rowOff>
    </xdr:from>
    <xdr:to>
      <xdr:col>26</xdr:col>
      <xdr:colOff>101600</xdr:colOff>
      <xdr:row>38</xdr:row>
      <xdr:rowOff>44233</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410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29010</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496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313290</xdr:rowOff>
    </xdr:from>
    <xdr:to>
      <xdr:col>22</xdr:col>
      <xdr:colOff>114300</xdr:colOff>
      <xdr:row>37</xdr:row>
      <xdr:rowOff>316292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7437990"/>
          <a:ext cx="698500" cy="30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282927</xdr:rowOff>
    </xdr:from>
    <xdr:to>
      <xdr:col>22</xdr:col>
      <xdr:colOff>165100</xdr:colOff>
      <xdr:row>38</xdr:row>
      <xdr:rowOff>41627</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407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26404</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494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313290</xdr:rowOff>
    </xdr:from>
    <xdr:to>
      <xdr:col>18</xdr:col>
      <xdr:colOff>177800</xdr:colOff>
      <xdr:row>37</xdr:row>
      <xdr:rowOff>319539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7437990"/>
          <a:ext cx="698500" cy="62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282824</xdr:rowOff>
    </xdr:from>
    <xdr:to>
      <xdr:col>19</xdr:col>
      <xdr:colOff>38100</xdr:colOff>
      <xdr:row>38</xdr:row>
      <xdr:rowOff>41524</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407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26301</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493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279128</xdr:rowOff>
    </xdr:from>
    <xdr:to>
      <xdr:col>15</xdr:col>
      <xdr:colOff>101600</xdr:colOff>
      <xdr:row>38</xdr:row>
      <xdr:rowOff>37828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403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22605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49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246991</xdr:rowOff>
    </xdr:from>
    <xdr:to>
      <xdr:col>29</xdr:col>
      <xdr:colOff>177800</xdr:colOff>
      <xdr:row>38</xdr:row>
      <xdr:rowOff>5691</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3716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92068</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21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280134</xdr:rowOff>
    </xdr:from>
    <xdr:to>
      <xdr:col>26</xdr:col>
      <xdr:colOff>101600</xdr:colOff>
      <xdr:row>38</xdr:row>
      <xdr:rowOff>38834</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4048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49011</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1737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265492</xdr:rowOff>
    </xdr:from>
    <xdr:to>
      <xdr:col>22</xdr:col>
      <xdr:colOff>165100</xdr:colOff>
      <xdr:row>38</xdr:row>
      <xdr:rowOff>24192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3901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34369</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159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262490</xdr:rowOff>
    </xdr:from>
    <xdr:to>
      <xdr:col>19</xdr:col>
      <xdr:colOff>38100</xdr:colOff>
      <xdr:row>38</xdr:row>
      <xdr:rowOff>21190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3871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31367</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15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268739</xdr:rowOff>
    </xdr:from>
    <xdr:to>
      <xdr:col>15</xdr:col>
      <xdr:colOff>101600</xdr:colOff>
      <xdr:row>38</xdr:row>
      <xdr:rowOff>27439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3934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37616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16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30,179
29,709
290.28
34,099,447
33,393,763
670,216
11,502,534
21,675,612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6769</xdr:rowOff>
    </xdr:from>
    <xdr:to>
      <xdr:col>24</xdr:col>
      <xdr:colOff>62865</xdr:colOff>
      <xdr:row>39</xdr:row>
      <xdr:rowOff>54089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50269"/>
          <a:ext cx="1270" cy="1590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57916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4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54089</xdr:rowOff>
    </xdr:from>
    <xdr:to>
      <xdr:col>24</xdr:col>
      <xdr:colOff>152400</xdr:colOff>
      <xdr:row>39</xdr:row>
      <xdr:rowOff>54089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0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124896</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25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6769</xdr:rowOff>
    </xdr:from>
    <xdr:to>
      <xdr:col>24</xdr:col>
      <xdr:colOff>152400</xdr:colOff>
      <xdr:row>30</xdr:row>
      <xdr:rowOff>6769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50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46901</xdr:rowOff>
    </xdr:from>
    <xdr:to>
      <xdr:col>24</xdr:col>
      <xdr:colOff>63500</xdr:colOff>
      <xdr:row>36</xdr:row>
      <xdr:rowOff>111684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219101"/>
          <a:ext cx="838200" cy="6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135590</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648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112713</xdr:rowOff>
    </xdr:from>
    <xdr:to>
      <xdr:col>24</xdr:col>
      <xdr:colOff>114300</xdr:colOff>
      <xdr:row>36</xdr:row>
      <xdr:rowOff>42863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1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46901</xdr:rowOff>
    </xdr:from>
    <xdr:to>
      <xdr:col>19</xdr:col>
      <xdr:colOff>177800</xdr:colOff>
      <xdr:row>36</xdr:row>
      <xdr:rowOff>85166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19101"/>
          <a:ext cx="889000" cy="38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169202</xdr:rowOff>
    </xdr:from>
    <xdr:to>
      <xdr:col>20</xdr:col>
      <xdr:colOff>38100</xdr:colOff>
      <xdr:row>36</xdr:row>
      <xdr:rowOff>99352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90479</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262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85166</xdr:rowOff>
    </xdr:from>
    <xdr:to>
      <xdr:col>15</xdr:col>
      <xdr:colOff>50800</xdr:colOff>
      <xdr:row>36</xdr:row>
      <xdr:rowOff>101841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57366"/>
          <a:ext cx="889000" cy="1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119215</xdr:rowOff>
    </xdr:from>
    <xdr:to>
      <xdr:col>15</xdr:col>
      <xdr:colOff>101600</xdr:colOff>
      <xdr:row>37</xdr:row>
      <xdr:rowOff>49365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40492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8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95364</xdr:rowOff>
    </xdr:from>
    <xdr:to>
      <xdr:col>10</xdr:col>
      <xdr:colOff>114300</xdr:colOff>
      <xdr:row>36</xdr:row>
      <xdr:rowOff>101841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267564"/>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121742</xdr:rowOff>
    </xdr:from>
    <xdr:to>
      <xdr:col>10</xdr:col>
      <xdr:colOff>165100</xdr:colOff>
      <xdr:row>37</xdr:row>
      <xdr:rowOff>51892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43019</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8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132766</xdr:rowOff>
    </xdr:from>
    <xdr:to>
      <xdr:col>6</xdr:col>
      <xdr:colOff>38100</xdr:colOff>
      <xdr:row>37</xdr:row>
      <xdr:rowOff>62916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04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54043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97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60884</xdr:rowOff>
    </xdr:from>
    <xdr:to>
      <xdr:col>24</xdr:col>
      <xdr:colOff>114300</xdr:colOff>
      <xdr:row>36</xdr:row>
      <xdr:rowOff>162484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3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39311</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11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167551</xdr:rowOff>
    </xdr:from>
    <xdr:to>
      <xdr:col>20</xdr:col>
      <xdr:colOff>38100</xdr:colOff>
      <xdr:row>36</xdr:row>
      <xdr:rowOff>97701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68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114228</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943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34366</xdr:rowOff>
    </xdr:from>
    <xdr:to>
      <xdr:col>15</xdr:col>
      <xdr:colOff>101600</xdr:colOff>
      <xdr:row>36</xdr:row>
      <xdr:rowOff>135966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0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152493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98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51041</xdr:rowOff>
    </xdr:from>
    <xdr:to>
      <xdr:col>10</xdr:col>
      <xdr:colOff>165100</xdr:colOff>
      <xdr:row>36</xdr:row>
      <xdr:rowOff>152641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2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169168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9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44564</xdr:rowOff>
    </xdr:from>
    <xdr:to>
      <xdr:col>6</xdr:col>
      <xdr:colOff>38100</xdr:colOff>
      <xdr:row>36</xdr:row>
      <xdr:rowOff>146164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1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162691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9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5727</xdr:rowOff>
    </xdr:from>
    <xdr:to>
      <xdr:col>24</xdr:col>
      <xdr:colOff>62865</xdr:colOff>
      <xdr:row>58</xdr:row>
      <xdr:rowOff>19715</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749677"/>
          <a:ext cx="1270" cy="1214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23542</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996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19715</xdr:rowOff>
    </xdr:from>
    <xdr:to>
      <xdr:col>24</xdr:col>
      <xdr:colOff>152400</xdr:colOff>
      <xdr:row>58</xdr:row>
      <xdr:rowOff>19715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996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123854</xdr:rowOff>
    </xdr:from>
    <xdr:ext cx="599010"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524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5727</xdr:rowOff>
    </xdr:from>
    <xdr:to>
      <xdr:col>24</xdr:col>
      <xdr:colOff>152400</xdr:colOff>
      <xdr:row>51</xdr:row>
      <xdr:rowOff>5727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749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62920</xdr:rowOff>
    </xdr:from>
    <xdr:to>
      <xdr:col>24</xdr:col>
      <xdr:colOff>63500</xdr:colOff>
      <xdr:row>56</xdr:row>
      <xdr:rowOff>86066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3797300" y="9664120"/>
          <a:ext cx="838200" cy="23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17246</xdr:rowOff>
    </xdr:from>
    <xdr:ext cx="534377"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7898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38819</xdr:rowOff>
    </xdr:from>
    <xdr:to>
      <xdr:col>24</xdr:col>
      <xdr:colOff>114300</xdr:colOff>
      <xdr:row>57</xdr:row>
      <xdr:rowOff>140419</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81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62920</xdr:rowOff>
    </xdr:from>
    <xdr:to>
      <xdr:col>19</xdr:col>
      <xdr:colOff>177800</xdr:colOff>
      <xdr:row>56</xdr:row>
      <xdr:rowOff>126766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9664120"/>
          <a:ext cx="889000" cy="63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52914</xdr:rowOff>
    </xdr:from>
    <xdr:to>
      <xdr:col>20</xdr:col>
      <xdr:colOff>38100</xdr:colOff>
      <xdr:row>57</xdr:row>
      <xdr:rowOff>154514</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82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145641</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530111" y="9918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126766</xdr:rowOff>
    </xdr:from>
    <xdr:to>
      <xdr:col>15</xdr:col>
      <xdr:colOff>50800</xdr:colOff>
      <xdr:row>56</xdr:row>
      <xdr:rowOff>148805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9727966"/>
          <a:ext cx="889000" cy="2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60640</xdr:rowOff>
    </xdr:from>
    <xdr:to>
      <xdr:col>15</xdr:col>
      <xdr:colOff>101600</xdr:colOff>
      <xdr:row>57</xdr:row>
      <xdr:rowOff>162240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153367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41111" y="9926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148805</xdr:rowOff>
    </xdr:from>
    <xdr:to>
      <xdr:col>10</xdr:col>
      <xdr:colOff>114300</xdr:colOff>
      <xdr:row>57</xdr:row>
      <xdr:rowOff>4106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130300" y="9750005"/>
          <a:ext cx="889000" cy="2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75106</xdr:rowOff>
    </xdr:from>
    <xdr:to>
      <xdr:col>10</xdr:col>
      <xdr:colOff>165100</xdr:colOff>
      <xdr:row>58</xdr:row>
      <xdr:rowOff>5256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84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167833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52111" y="9940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83709</xdr:rowOff>
    </xdr:from>
    <xdr:to>
      <xdr:col>6</xdr:col>
      <xdr:colOff>38100</xdr:colOff>
      <xdr:row>58</xdr:row>
      <xdr:rowOff>13859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856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4986</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63111" y="994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35266</xdr:rowOff>
    </xdr:from>
    <xdr:to>
      <xdr:col>24</xdr:col>
      <xdr:colOff>114300</xdr:colOff>
      <xdr:row>56</xdr:row>
      <xdr:rowOff>136866</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63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58143</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48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12120</xdr:rowOff>
    </xdr:from>
    <xdr:to>
      <xdr:col>20</xdr:col>
      <xdr:colOff>38100</xdr:colOff>
      <xdr:row>56</xdr:row>
      <xdr:rowOff>113720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6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130247</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497795" y="9388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75966</xdr:rowOff>
    </xdr:from>
    <xdr:to>
      <xdr:col>15</xdr:col>
      <xdr:colOff>101600</xdr:colOff>
      <xdr:row>57</xdr:row>
      <xdr:rowOff>6116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67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22643</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08795" y="9452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98005</xdr:rowOff>
    </xdr:from>
    <xdr:to>
      <xdr:col>10</xdr:col>
      <xdr:colOff>165100</xdr:colOff>
      <xdr:row>57</xdr:row>
      <xdr:rowOff>28155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699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44682</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19795" y="9474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124756</xdr:rowOff>
    </xdr:from>
    <xdr:to>
      <xdr:col>6</xdr:col>
      <xdr:colOff>38100</xdr:colOff>
      <xdr:row>57</xdr:row>
      <xdr:rowOff>54906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72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71433</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30795" y="9501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27212</xdr:rowOff>
    </xdr:from>
    <xdr:to>
      <xdr:col>24</xdr:col>
      <xdr:colOff>62865</xdr:colOff>
      <xdr:row>79</xdr:row>
      <xdr:rowOff>85489</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00162"/>
          <a:ext cx="1270" cy="1429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89316</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633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85489</xdr:rowOff>
    </xdr:from>
    <xdr:to>
      <xdr:col>24</xdr:col>
      <xdr:colOff>152400</xdr:colOff>
      <xdr:row>79</xdr:row>
      <xdr:rowOff>85489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630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145339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75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27212</xdr:rowOff>
    </xdr:from>
    <xdr:to>
      <xdr:col>24</xdr:col>
      <xdr:colOff>152400</xdr:colOff>
      <xdr:row>71</xdr:row>
      <xdr:rowOff>27212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00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76329</xdr:rowOff>
    </xdr:from>
    <xdr:to>
      <xdr:col>24</xdr:col>
      <xdr:colOff>63500</xdr:colOff>
      <xdr:row>79</xdr:row>
      <xdr:rowOff>76378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620879"/>
          <a:ext cx="838200" cy="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64358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66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41481</xdr:rowOff>
    </xdr:from>
    <xdr:to>
      <xdr:col>24</xdr:col>
      <xdr:colOff>114300</xdr:colOff>
      <xdr:row>78</xdr:row>
      <xdr:rowOff>143081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4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69047</xdr:rowOff>
    </xdr:from>
    <xdr:to>
      <xdr:col>19</xdr:col>
      <xdr:colOff>177800</xdr:colOff>
      <xdr:row>79</xdr:row>
      <xdr:rowOff>76378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613597"/>
          <a:ext cx="889000" cy="7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64619</xdr:rowOff>
    </xdr:from>
    <xdr:to>
      <xdr:col>20</xdr:col>
      <xdr:colOff>38100</xdr:colOff>
      <xdr:row>78</xdr:row>
      <xdr:rowOff>166219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37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11296</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212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66875</xdr:rowOff>
    </xdr:from>
    <xdr:to>
      <xdr:col>15</xdr:col>
      <xdr:colOff>50800</xdr:colOff>
      <xdr:row>79</xdr:row>
      <xdr:rowOff>69047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611425"/>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110274</xdr:rowOff>
    </xdr:from>
    <xdr:to>
      <xdr:col>15</xdr:col>
      <xdr:colOff>101600</xdr:colOff>
      <xdr:row>79</xdr:row>
      <xdr:rowOff>40424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483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56951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25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65225</xdr:rowOff>
    </xdr:from>
    <xdr:to>
      <xdr:col>10</xdr:col>
      <xdr:colOff>114300</xdr:colOff>
      <xdr:row>79</xdr:row>
      <xdr:rowOff>66875</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609775"/>
          <a:ext cx="889000" cy="1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94501</xdr:rowOff>
    </xdr:from>
    <xdr:to>
      <xdr:col>10</xdr:col>
      <xdr:colOff>165100</xdr:colOff>
      <xdr:row>79</xdr:row>
      <xdr:rowOff>24651</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4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41178</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2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88753</xdr:rowOff>
    </xdr:from>
    <xdr:to>
      <xdr:col>6</xdr:col>
      <xdr:colOff>38100</xdr:colOff>
      <xdr:row>79</xdr:row>
      <xdr:rowOff>18903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61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35430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237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25529</xdr:rowOff>
    </xdr:from>
    <xdr:to>
      <xdr:col>24</xdr:col>
      <xdr:colOff>114300</xdr:colOff>
      <xdr:row>79</xdr:row>
      <xdr:rowOff>127129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570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111906</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485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25578</xdr:rowOff>
    </xdr:from>
    <xdr:to>
      <xdr:col>20</xdr:col>
      <xdr:colOff>38100</xdr:colOff>
      <xdr:row>79</xdr:row>
      <xdr:rowOff>127178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57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118305</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662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18247</xdr:rowOff>
    </xdr:from>
    <xdr:to>
      <xdr:col>15</xdr:col>
      <xdr:colOff>101600</xdr:colOff>
      <xdr:row>79</xdr:row>
      <xdr:rowOff>119847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56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110974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655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16075</xdr:rowOff>
    </xdr:from>
    <xdr:to>
      <xdr:col>10</xdr:col>
      <xdr:colOff>165100</xdr:colOff>
      <xdr:row>79</xdr:row>
      <xdr:rowOff>117675</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56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108802</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653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14425</xdr:rowOff>
    </xdr:from>
    <xdr:to>
      <xdr:col>6</xdr:col>
      <xdr:colOff>38100</xdr:colOff>
      <xdr:row>79</xdr:row>
      <xdr:rowOff>116025</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55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107152</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651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91625</xdr:rowOff>
    </xdr:from>
    <xdr:to>
      <xdr:col>24</xdr:col>
      <xdr:colOff>62865</xdr:colOff>
      <xdr:row>99</xdr:row>
      <xdr:rowOff>445</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93575"/>
          <a:ext cx="1270" cy="1280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4272</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7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445</xdr:rowOff>
    </xdr:from>
    <xdr:to>
      <xdr:col>24</xdr:col>
      <xdr:colOff>152400</xdr:colOff>
      <xdr:row>99</xdr:row>
      <xdr:rowOff>445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73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38302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68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91625</xdr:rowOff>
    </xdr:from>
    <xdr:to>
      <xdr:col>24</xdr:col>
      <xdr:colOff>152400</xdr:colOff>
      <xdr:row>91</xdr:row>
      <xdr:rowOff>91625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9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77673</xdr:rowOff>
    </xdr:from>
    <xdr:to>
      <xdr:col>24</xdr:col>
      <xdr:colOff>63500</xdr:colOff>
      <xdr:row>94</xdr:row>
      <xdr:rowOff>101882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022523"/>
          <a:ext cx="838200" cy="19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80480</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3682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102053</xdr:rowOff>
    </xdr:from>
    <xdr:to>
      <xdr:col>24</xdr:col>
      <xdr:colOff>114300</xdr:colOff>
      <xdr:row>96</xdr:row>
      <xdr:rowOff>32203</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101882</xdr:rowOff>
    </xdr:from>
    <xdr:to>
      <xdr:col>19</xdr:col>
      <xdr:colOff>177800</xdr:colOff>
      <xdr:row>94</xdr:row>
      <xdr:rowOff>143221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218182"/>
          <a:ext cx="889000" cy="41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108156</xdr:rowOff>
    </xdr:from>
    <xdr:to>
      <xdr:col>20</xdr:col>
      <xdr:colOff>38100</xdr:colOff>
      <xdr:row>97</xdr:row>
      <xdr:rowOff>38306</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29433</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660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143221</xdr:rowOff>
    </xdr:from>
    <xdr:to>
      <xdr:col>15</xdr:col>
      <xdr:colOff>50800</xdr:colOff>
      <xdr:row>94</xdr:row>
      <xdr:rowOff>146520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259521"/>
          <a:ext cx="889000" cy="3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107668</xdr:rowOff>
    </xdr:from>
    <xdr:to>
      <xdr:col>15</xdr:col>
      <xdr:colOff>101600</xdr:colOff>
      <xdr:row>97</xdr:row>
      <xdr:rowOff>37818</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56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28945</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659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146520</xdr:rowOff>
    </xdr:from>
    <xdr:to>
      <xdr:col>10</xdr:col>
      <xdr:colOff>114300</xdr:colOff>
      <xdr:row>94</xdr:row>
      <xdr:rowOff>151679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262820"/>
          <a:ext cx="889000" cy="5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139565</xdr:rowOff>
    </xdr:from>
    <xdr:to>
      <xdr:col>10</xdr:col>
      <xdr:colOff>165100</xdr:colOff>
      <xdr:row>97</xdr:row>
      <xdr:rowOff>69715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59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60842</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691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145731</xdr:rowOff>
    </xdr:from>
    <xdr:to>
      <xdr:col>6</xdr:col>
      <xdr:colOff>38100</xdr:colOff>
      <xdr:row>97</xdr:row>
      <xdr:rowOff>75881</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04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67008</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69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26873</xdr:rowOff>
    </xdr:from>
    <xdr:to>
      <xdr:col>24</xdr:col>
      <xdr:colOff>114300</xdr:colOff>
      <xdr:row>93</xdr:row>
      <xdr:rowOff>128473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5971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49750</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823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51082</xdr:rowOff>
    </xdr:from>
    <xdr:to>
      <xdr:col>20</xdr:col>
      <xdr:colOff>38100</xdr:colOff>
      <xdr:row>94</xdr:row>
      <xdr:rowOff>152682</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16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169209</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942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92421</xdr:rowOff>
    </xdr:from>
    <xdr:to>
      <xdr:col>15</xdr:col>
      <xdr:colOff>101600</xdr:colOff>
      <xdr:row>95</xdr:row>
      <xdr:rowOff>22571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208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39098</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5983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95720</xdr:rowOff>
    </xdr:from>
    <xdr:to>
      <xdr:col>10</xdr:col>
      <xdr:colOff>165100</xdr:colOff>
      <xdr:row>95</xdr:row>
      <xdr:rowOff>25870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21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42397</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987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100879</xdr:rowOff>
    </xdr:from>
    <xdr:to>
      <xdr:col>6</xdr:col>
      <xdr:colOff>38100</xdr:colOff>
      <xdr:row>95</xdr:row>
      <xdr:rowOff>31029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21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47556</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5992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114874</xdr:rowOff>
    </xdr:from>
    <xdr:to>
      <xdr:col>54</xdr:col>
      <xdr:colOff>189865</xdr:colOff>
      <xdr:row>38</xdr:row>
      <xdr:rowOff>80260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258374"/>
          <a:ext cx="1270" cy="1336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84087</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99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80260</xdr:rowOff>
    </xdr:from>
    <xdr:to>
      <xdr:col>55</xdr:col>
      <xdr:colOff>88900</xdr:colOff>
      <xdr:row>38</xdr:row>
      <xdr:rowOff>80260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95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61551</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033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114874</xdr:rowOff>
    </xdr:from>
    <xdr:to>
      <xdr:col>55</xdr:col>
      <xdr:colOff>88900</xdr:colOff>
      <xdr:row>30</xdr:row>
      <xdr:rowOff>114874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258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37310</xdr:rowOff>
    </xdr:from>
    <xdr:to>
      <xdr:col>55</xdr:col>
      <xdr:colOff>0</xdr:colOff>
      <xdr:row>37</xdr:row>
      <xdr:rowOff>80626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038060"/>
          <a:ext cx="838200" cy="38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145058</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1458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122181</xdr:rowOff>
    </xdr:from>
    <xdr:to>
      <xdr:col>55</xdr:col>
      <xdr:colOff>50800</xdr:colOff>
      <xdr:row>37</xdr:row>
      <xdr:rowOff>52331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37310</xdr:rowOff>
    </xdr:from>
    <xdr:to>
      <xdr:col>50</xdr:col>
      <xdr:colOff>114300</xdr:colOff>
      <xdr:row>37</xdr:row>
      <xdr:rowOff>112276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038060"/>
          <a:ext cx="889000" cy="41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88458</xdr:rowOff>
    </xdr:from>
    <xdr:to>
      <xdr:col>50</xdr:col>
      <xdr:colOff>165100</xdr:colOff>
      <xdr:row>35</xdr:row>
      <xdr:rowOff>18608</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591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35135</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5692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112276</xdr:rowOff>
    </xdr:from>
    <xdr:to>
      <xdr:col>45</xdr:col>
      <xdr:colOff>177800</xdr:colOff>
      <xdr:row>37</xdr:row>
      <xdr:rowOff>137014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455926"/>
          <a:ext cx="889000" cy="24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47032</xdr:rowOff>
    </xdr:from>
    <xdr:to>
      <xdr:col>46</xdr:col>
      <xdr:colOff>38100</xdr:colOff>
      <xdr:row>37</xdr:row>
      <xdr:rowOff>148632</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9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165159</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16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137014</xdr:rowOff>
    </xdr:from>
    <xdr:to>
      <xdr:col>41</xdr:col>
      <xdr:colOff>50800</xdr:colOff>
      <xdr:row>37</xdr:row>
      <xdr:rowOff>152338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480664"/>
          <a:ext cx="889000" cy="15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70102</xdr:rowOff>
    </xdr:from>
    <xdr:to>
      <xdr:col>41</xdr:col>
      <xdr:colOff>101600</xdr:colOff>
      <xdr:row>38</xdr:row>
      <xdr:rowOff>251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41375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16779</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188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74750</xdr:rowOff>
    </xdr:from>
    <xdr:to>
      <xdr:col>36</xdr:col>
      <xdr:colOff>165100</xdr:colOff>
      <xdr:row>38</xdr:row>
      <xdr:rowOff>4900</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41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21427</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193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29826</xdr:rowOff>
    </xdr:from>
    <xdr:to>
      <xdr:col>55</xdr:col>
      <xdr:colOff>50800</xdr:colOff>
      <xdr:row>37</xdr:row>
      <xdr:rowOff>131426</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7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8253</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351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157960</xdr:rowOff>
    </xdr:from>
    <xdr:to>
      <xdr:col>50</xdr:col>
      <xdr:colOff>165100</xdr:colOff>
      <xdr:row>35</xdr:row>
      <xdr:rowOff>88110</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598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79237</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079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61476</xdr:rowOff>
    </xdr:from>
    <xdr:to>
      <xdr:col>46</xdr:col>
      <xdr:colOff>38100</xdr:colOff>
      <xdr:row>37</xdr:row>
      <xdr:rowOff>163075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0512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154202</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49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86214</xdr:rowOff>
    </xdr:from>
    <xdr:to>
      <xdr:col>41</xdr:col>
      <xdr:colOff>101600</xdr:colOff>
      <xdr:row>38</xdr:row>
      <xdr:rowOff>16364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2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7491</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52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101538</xdr:rowOff>
    </xdr:from>
    <xdr:to>
      <xdr:col>36</xdr:col>
      <xdr:colOff>165100</xdr:colOff>
      <xdr:row>38</xdr:row>
      <xdr:rowOff>31688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45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22815</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537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78641</xdr:rowOff>
    </xdr:from>
    <xdr:to>
      <xdr:col>54</xdr:col>
      <xdr:colOff>189865</xdr:colOff>
      <xdr:row>58</xdr:row>
      <xdr:rowOff>57010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822591"/>
          <a:ext cx="1270" cy="1178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60837</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0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57010</xdr:rowOff>
    </xdr:from>
    <xdr:to>
      <xdr:col>55</xdr:col>
      <xdr:colOff>88900</xdr:colOff>
      <xdr:row>58</xdr:row>
      <xdr:rowOff>57010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0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25318</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597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78641</xdr:rowOff>
    </xdr:from>
    <xdr:to>
      <xdr:col>55</xdr:col>
      <xdr:colOff>88900</xdr:colOff>
      <xdr:row>51</xdr:row>
      <xdr:rowOff>78641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822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151322</xdr:rowOff>
    </xdr:from>
    <xdr:to>
      <xdr:col>55</xdr:col>
      <xdr:colOff>0</xdr:colOff>
      <xdr:row>55</xdr:row>
      <xdr:rowOff>106640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409622"/>
          <a:ext cx="838200" cy="126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140621</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570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162194</xdr:rowOff>
    </xdr:from>
    <xdr:to>
      <xdr:col>55</xdr:col>
      <xdr:colOff>50800</xdr:colOff>
      <xdr:row>56</xdr:row>
      <xdr:rowOff>92344</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106640</xdr:rowOff>
    </xdr:from>
    <xdr:to>
      <xdr:col>50</xdr:col>
      <xdr:colOff>114300</xdr:colOff>
      <xdr:row>55</xdr:row>
      <xdr:rowOff>142315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536390"/>
          <a:ext cx="889000" cy="35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8286</xdr:rowOff>
    </xdr:from>
    <xdr:to>
      <xdr:col>50</xdr:col>
      <xdr:colOff>165100</xdr:colOff>
      <xdr:row>56</xdr:row>
      <xdr:rowOff>109886</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101013</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70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30338</xdr:rowOff>
    </xdr:from>
    <xdr:to>
      <xdr:col>45</xdr:col>
      <xdr:colOff>177800</xdr:colOff>
      <xdr:row>55</xdr:row>
      <xdr:rowOff>142315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460088"/>
          <a:ext cx="889000" cy="111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1662</xdr:rowOff>
    </xdr:from>
    <xdr:to>
      <xdr:col>46</xdr:col>
      <xdr:colOff>38100</xdr:colOff>
      <xdr:row>56</xdr:row>
      <xdr:rowOff>103262</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94389</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69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13577</xdr:rowOff>
    </xdr:from>
    <xdr:to>
      <xdr:col>41</xdr:col>
      <xdr:colOff>50800</xdr:colOff>
      <xdr:row>55</xdr:row>
      <xdr:rowOff>30338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443327"/>
          <a:ext cx="889000" cy="16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42389</xdr:rowOff>
    </xdr:from>
    <xdr:to>
      <xdr:col>41</xdr:col>
      <xdr:colOff>101600</xdr:colOff>
      <xdr:row>56</xdr:row>
      <xdr:rowOff>143989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135116</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73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25038</xdr:rowOff>
    </xdr:from>
    <xdr:to>
      <xdr:col>36</xdr:col>
      <xdr:colOff>165100</xdr:colOff>
      <xdr:row>56</xdr:row>
      <xdr:rowOff>126638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117765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7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100522</xdr:rowOff>
    </xdr:from>
    <xdr:to>
      <xdr:col>55</xdr:col>
      <xdr:colOff>50800</xdr:colOff>
      <xdr:row>55</xdr:row>
      <xdr:rowOff>30672</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35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123399</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210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55840</xdr:rowOff>
    </xdr:from>
    <xdr:to>
      <xdr:col>50</xdr:col>
      <xdr:colOff>165100</xdr:colOff>
      <xdr:row>55</xdr:row>
      <xdr:rowOff>157440</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485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2517</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9260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91515</xdr:rowOff>
    </xdr:from>
    <xdr:to>
      <xdr:col>46</xdr:col>
      <xdr:colOff>38100</xdr:colOff>
      <xdr:row>56</xdr:row>
      <xdr:rowOff>21665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52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38192</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296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150988</xdr:rowOff>
    </xdr:from>
    <xdr:to>
      <xdr:col>41</xdr:col>
      <xdr:colOff>101600</xdr:colOff>
      <xdr:row>55</xdr:row>
      <xdr:rowOff>81138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409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97665</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9184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134227</xdr:rowOff>
    </xdr:from>
    <xdr:to>
      <xdr:col>36</xdr:col>
      <xdr:colOff>165100</xdr:colOff>
      <xdr:row>55</xdr:row>
      <xdr:rowOff>64377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392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80904</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9167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a:extLst>
            <a:ext uri="{FF2B5EF4-FFF2-40B4-BE49-F238E27FC236}">
              <a16:creationId xmlns:a16="http://schemas.microsoft.com/office/drawing/2014/main" id="{00000000-0008-0000-06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104718</xdr:rowOff>
    </xdr:from>
    <xdr:to>
      <xdr:col>54</xdr:col>
      <xdr:colOff>189865</xdr:colOff>
      <xdr:row>78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flipV="1">
          <a:off x="10475595" y="12106218"/>
          <a:ext cx="1270" cy="1292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4" name="普通建設事業費 （ うち新規整備　）最小値テキスト">
          <a:extLst>
            <a:ext uri="{FF2B5EF4-FFF2-40B4-BE49-F238E27FC236}">
              <a16:creationId xmlns:a16="http://schemas.microsoft.com/office/drawing/2014/main" id="{00000000-0008-0000-0600-00008A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51395</xdr:rowOff>
    </xdr:from>
    <xdr:ext cx="599010" cy="259045"/>
    <xdr:sp macro="" textlink="">
      <xdr:nvSpPr>
        <xdr:cNvPr id="396" name="普通建設事業費 （ うち新規整備　）最大値テキスト">
          <a:extLst>
            <a:ext uri="{FF2B5EF4-FFF2-40B4-BE49-F238E27FC236}">
              <a16:creationId xmlns:a16="http://schemas.microsoft.com/office/drawing/2014/main" id="{00000000-0008-0000-0600-00008C010000}"/>
            </a:ext>
          </a:extLst>
        </xdr:cNvPr>
        <xdr:cNvSpPr txBox="1"/>
      </xdr:nvSpPr>
      <xdr:spPr>
        <a:xfrm>
          <a:off x="10528300" y="11881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104718</xdr:rowOff>
    </xdr:from>
    <xdr:to>
      <xdr:col>55</xdr:col>
      <xdr:colOff>88900</xdr:colOff>
      <xdr:row>70</xdr:row>
      <xdr:rowOff>104718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2106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136008</xdr:rowOff>
    </xdr:from>
    <xdr:to>
      <xdr:col>55</xdr:col>
      <xdr:colOff>0</xdr:colOff>
      <xdr:row>76</xdr:row>
      <xdr:rowOff>96661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9639300" y="12823308"/>
          <a:ext cx="838200" cy="303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154960</xdr:rowOff>
    </xdr:from>
    <xdr:ext cx="534377" cy="259045"/>
    <xdr:sp macro="" textlink="">
      <xdr:nvSpPr>
        <xdr:cNvPr id="399" name="普通建設事業費 （ うち新規整備　）平均値テキスト">
          <a:extLst>
            <a:ext uri="{FF2B5EF4-FFF2-40B4-BE49-F238E27FC236}">
              <a16:creationId xmlns:a16="http://schemas.microsoft.com/office/drawing/2014/main" id="{00000000-0008-0000-0600-00008F010000}"/>
            </a:ext>
          </a:extLst>
        </xdr:cNvPr>
        <xdr:cNvSpPr txBox="1"/>
      </xdr:nvSpPr>
      <xdr:spPr>
        <a:xfrm>
          <a:off x="10528300" y="13185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5083</xdr:rowOff>
    </xdr:from>
    <xdr:to>
      <xdr:col>55</xdr:col>
      <xdr:colOff>50800</xdr:colOff>
      <xdr:row>77</xdr:row>
      <xdr:rowOff>106683</xdr:rowOff>
    </xdr:to>
    <xdr:sp macro="" textlink="">
      <xdr:nvSpPr>
        <xdr:cNvPr id="400" name="フローチャート: 判断 399">
          <a:extLst>
            <a:ext uri="{FF2B5EF4-FFF2-40B4-BE49-F238E27FC236}">
              <a16:creationId xmlns:a16="http://schemas.microsoft.com/office/drawing/2014/main" id="{00000000-0008-0000-0600-000090010000}"/>
            </a:ext>
          </a:extLst>
        </xdr:cNvPr>
        <xdr:cNvSpPr/>
      </xdr:nvSpPr>
      <xdr:spPr>
        <a:xfrm>
          <a:off x="10426700" y="13206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51820</xdr:rowOff>
    </xdr:from>
    <xdr:to>
      <xdr:col>50</xdr:col>
      <xdr:colOff>114300</xdr:colOff>
      <xdr:row>76</xdr:row>
      <xdr:rowOff>96661</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8750300" y="13082020"/>
          <a:ext cx="889000" cy="4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164556</xdr:rowOff>
    </xdr:from>
    <xdr:to>
      <xdr:col>50</xdr:col>
      <xdr:colOff>165100</xdr:colOff>
      <xdr:row>77</xdr:row>
      <xdr:rowOff>94706</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9588500" y="1319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85833</xdr:rowOff>
    </xdr:from>
    <xdr:ext cx="534377"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9372111" y="13287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47186</xdr:rowOff>
    </xdr:from>
    <xdr:to>
      <xdr:col>45</xdr:col>
      <xdr:colOff>177800</xdr:colOff>
      <xdr:row>76</xdr:row>
      <xdr:rowOff>51820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7861300" y="13077386"/>
          <a:ext cx="889000" cy="4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168841</xdr:rowOff>
    </xdr:from>
    <xdr:to>
      <xdr:col>46</xdr:col>
      <xdr:colOff>38100</xdr:colOff>
      <xdr:row>77</xdr:row>
      <xdr:rowOff>98991</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8699500" y="13199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90118</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8483111" y="1329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18822</xdr:rowOff>
    </xdr:from>
    <xdr:to>
      <xdr:col>41</xdr:col>
      <xdr:colOff>50800</xdr:colOff>
      <xdr:row>76</xdr:row>
      <xdr:rowOff>47186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6972300" y="13049022"/>
          <a:ext cx="889000" cy="2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5855</xdr:rowOff>
    </xdr:from>
    <xdr:to>
      <xdr:col>41</xdr:col>
      <xdr:colOff>101600</xdr:colOff>
      <xdr:row>77</xdr:row>
      <xdr:rowOff>107455</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7810500" y="1320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98582</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594111" y="13300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163126</xdr:rowOff>
    </xdr:from>
    <xdr:to>
      <xdr:col>36</xdr:col>
      <xdr:colOff>165100</xdr:colOff>
      <xdr:row>77</xdr:row>
      <xdr:rowOff>93276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6921500" y="13193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84403</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6705111" y="1328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85208</xdr:rowOff>
    </xdr:from>
    <xdr:to>
      <xdr:col>55</xdr:col>
      <xdr:colOff>50800</xdr:colOff>
      <xdr:row>75</xdr:row>
      <xdr:rowOff>15358</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10426700" y="1277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108085</xdr:rowOff>
    </xdr:from>
    <xdr:ext cx="599010" cy="259045"/>
    <xdr:sp macro="" textlink="">
      <xdr:nvSpPr>
        <xdr:cNvPr id="418" name="普通建設事業費 （ うち新規整備　）該当値テキスト">
          <a:extLst>
            <a:ext uri="{FF2B5EF4-FFF2-40B4-BE49-F238E27FC236}">
              <a16:creationId xmlns:a16="http://schemas.microsoft.com/office/drawing/2014/main" id="{00000000-0008-0000-0600-0000A2010000}"/>
            </a:ext>
          </a:extLst>
        </xdr:cNvPr>
        <xdr:cNvSpPr txBox="1"/>
      </xdr:nvSpPr>
      <xdr:spPr>
        <a:xfrm>
          <a:off x="10528300" y="12623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45861</xdr:rowOff>
    </xdr:from>
    <xdr:to>
      <xdr:col>50</xdr:col>
      <xdr:colOff>165100</xdr:colOff>
      <xdr:row>76</xdr:row>
      <xdr:rowOff>147461</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9588500" y="1307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163987</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372111" y="12851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1020</xdr:rowOff>
    </xdr:from>
    <xdr:to>
      <xdr:col>46</xdr:col>
      <xdr:colOff>38100</xdr:colOff>
      <xdr:row>76</xdr:row>
      <xdr:rowOff>102620</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8699500" y="1303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119147</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2806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167836</xdr:rowOff>
    </xdr:from>
    <xdr:to>
      <xdr:col>41</xdr:col>
      <xdr:colOff>101600</xdr:colOff>
      <xdr:row>76</xdr:row>
      <xdr:rowOff>97986</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7810500" y="1302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114512</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594111" y="1280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139472</xdr:rowOff>
    </xdr:from>
    <xdr:to>
      <xdr:col>36</xdr:col>
      <xdr:colOff>165100</xdr:colOff>
      <xdr:row>76</xdr:row>
      <xdr:rowOff>69622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6921500" y="1299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86149</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05111" y="1277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普通建設事業費 （ うち更新整備　）グラフ枠">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148717</xdr:rowOff>
    </xdr:from>
    <xdr:to>
      <xdr:col>54</xdr:col>
      <xdr:colOff>189865</xdr:colOff>
      <xdr:row>98</xdr:row>
      <xdr:rowOff>87840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flipV="1">
          <a:off x="10475595" y="15750667"/>
          <a:ext cx="1270" cy="1139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91667</xdr:rowOff>
    </xdr:from>
    <xdr:ext cx="534377" cy="259045"/>
    <xdr:sp macro="" textlink="">
      <xdr:nvSpPr>
        <xdr:cNvPr id="449" name="普通建設事業費 （ うち更新整備　）最小値テキスト">
          <a:extLst>
            <a:ext uri="{FF2B5EF4-FFF2-40B4-BE49-F238E27FC236}">
              <a16:creationId xmlns:a16="http://schemas.microsoft.com/office/drawing/2014/main" id="{00000000-0008-0000-0600-0000C1010000}"/>
            </a:ext>
          </a:extLst>
        </xdr:cNvPr>
        <xdr:cNvSpPr txBox="1"/>
      </xdr:nvSpPr>
      <xdr:spPr>
        <a:xfrm>
          <a:off x="10528300" y="16893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87840</xdr:rowOff>
    </xdr:from>
    <xdr:to>
      <xdr:col>55</xdr:col>
      <xdr:colOff>88900</xdr:colOff>
      <xdr:row>98</xdr:row>
      <xdr:rowOff>87840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10388600" y="1688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95394</xdr:rowOff>
    </xdr:from>
    <xdr:ext cx="599010" cy="259045"/>
    <xdr:sp macro="" textlink="">
      <xdr:nvSpPr>
        <xdr:cNvPr id="451" name="普通建設事業費 （ うち更新整備　）最大値テキスト">
          <a:extLst>
            <a:ext uri="{FF2B5EF4-FFF2-40B4-BE49-F238E27FC236}">
              <a16:creationId xmlns:a16="http://schemas.microsoft.com/office/drawing/2014/main" id="{00000000-0008-0000-0600-0000C3010000}"/>
            </a:ext>
          </a:extLst>
        </xdr:cNvPr>
        <xdr:cNvSpPr txBox="1"/>
      </xdr:nvSpPr>
      <xdr:spPr>
        <a:xfrm>
          <a:off x="10528300" y="1552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148717</xdr:rowOff>
    </xdr:from>
    <xdr:to>
      <xdr:col>55</xdr:col>
      <xdr:colOff>88900</xdr:colOff>
      <xdr:row>91</xdr:row>
      <xdr:rowOff>148717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575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44548</xdr:rowOff>
    </xdr:from>
    <xdr:to>
      <xdr:col>55</xdr:col>
      <xdr:colOff>0</xdr:colOff>
      <xdr:row>98</xdr:row>
      <xdr:rowOff>61939</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9639300" y="16846648"/>
          <a:ext cx="838200" cy="17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30766</xdr:rowOff>
    </xdr:from>
    <xdr:ext cx="534377" cy="259045"/>
    <xdr:sp macro="" textlink="">
      <xdr:nvSpPr>
        <xdr:cNvPr id="454" name="普通建設事業費 （ うち更新整備　）平均値テキスト">
          <a:extLst>
            <a:ext uri="{FF2B5EF4-FFF2-40B4-BE49-F238E27FC236}">
              <a16:creationId xmlns:a16="http://schemas.microsoft.com/office/drawing/2014/main" id="{00000000-0008-0000-0600-0000C6010000}"/>
            </a:ext>
          </a:extLst>
        </xdr:cNvPr>
        <xdr:cNvSpPr txBox="1"/>
      </xdr:nvSpPr>
      <xdr:spPr>
        <a:xfrm>
          <a:off x="10528300" y="16489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7889</xdr:rowOff>
    </xdr:from>
    <xdr:to>
      <xdr:col>55</xdr:col>
      <xdr:colOff>50800</xdr:colOff>
      <xdr:row>97</xdr:row>
      <xdr:rowOff>109489</xdr:rowOff>
    </xdr:to>
    <xdr:sp macro="" textlink="">
      <xdr:nvSpPr>
        <xdr:cNvPr id="455" name="フローチャート: 判断 454">
          <a:extLst>
            <a:ext uri="{FF2B5EF4-FFF2-40B4-BE49-F238E27FC236}">
              <a16:creationId xmlns:a16="http://schemas.microsoft.com/office/drawing/2014/main" id="{00000000-0008-0000-0600-0000C7010000}"/>
            </a:ext>
          </a:extLst>
        </xdr:cNvPr>
        <xdr:cNvSpPr/>
      </xdr:nvSpPr>
      <xdr:spPr>
        <a:xfrm>
          <a:off x="10426700" y="1663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44548</xdr:rowOff>
    </xdr:from>
    <xdr:to>
      <xdr:col>50</xdr:col>
      <xdr:colOff>114300</xdr:colOff>
      <xdr:row>98</xdr:row>
      <xdr:rowOff>67498</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8750300" y="16846648"/>
          <a:ext cx="889000" cy="22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27964</xdr:rowOff>
    </xdr:from>
    <xdr:to>
      <xdr:col>50</xdr:col>
      <xdr:colOff>165100</xdr:colOff>
      <xdr:row>97</xdr:row>
      <xdr:rowOff>129564</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9588500" y="1665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146091</xdr:rowOff>
    </xdr:from>
    <xdr:ext cx="534377"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9372111" y="1643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134589</xdr:rowOff>
    </xdr:from>
    <xdr:to>
      <xdr:col>45</xdr:col>
      <xdr:colOff>177800</xdr:colOff>
      <xdr:row>98</xdr:row>
      <xdr:rowOff>67498</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7861300" y="16765239"/>
          <a:ext cx="889000" cy="104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20580</xdr:rowOff>
    </xdr:from>
    <xdr:to>
      <xdr:col>46</xdr:col>
      <xdr:colOff>38100</xdr:colOff>
      <xdr:row>97</xdr:row>
      <xdr:rowOff>122180</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8699500" y="1665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138707</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8483111" y="1642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124261</xdr:rowOff>
    </xdr:from>
    <xdr:to>
      <xdr:col>41</xdr:col>
      <xdr:colOff>50800</xdr:colOff>
      <xdr:row>97</xdr:row>
      <xdr:rowOff>134589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972300" y="16754911"/>
          <a:ext cx="889000" cy="10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57152</xdr:rowOff>
    </xdr:from>
    <xdr:to>
      <xdr:col>41</xdr:col>
      <xdr:colOff>101600</xdr:colOff>
      <xdr:row>97</xdr:row>
      <xdr:rowOff>158752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7810500" y="1668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3829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7594111" y="1646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52205</xdr:rowOff>
    </xdr:from>
    <xdr:to>
      <xdr:col>36</xdr:col>
      <xdr:colOff>165100</xdr:colOff>
      <xdr:row>97</xdr:row>
      <xdr:rowOff>153805</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6921500" y="1668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170332</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6705111" y="16458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11139</xdr:rowOff>
    </xdr:from>
    <xdr:to>
      <xdr:col>55</xdr:col>
      <xdr:colOff>50800</xdr:colOff>
      <xdr:row>98</xdr:row>
      <xdr:rowOff>112739</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10426700" y="16813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97516</xdr:rowOff>
    </xdr:from>
    <xdr:ext cx="534377" cy="259045"/>
    <xdr:sp macro="" textlink="">
      <xdr:nvSpPr>
        <xdr:cNvPr id="473" name="普通建設事業費 （ うち更新整備　）該当値テキスト">
          <a:extLst>
            <a:ext uri="{FF2B5EF4-FFF2-40B4-BE49-F238E27FC236}">
              <a16:creationId xmlns:a16="http://schemas.microsoft.com/office/drawing/2014/main" id="{00000000-0008-0000-0600-0000D9010000}"/>
            </a:ext>
          </a:extLst>
        </xdr:cNvPr>
        <xdr:cNvSpPr txBox="1"/>
      </xdr:nvSpPr>
      <xdr:spPr>
        <a:xfrm>
          <a:off x="10528300" y="16728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165198</xdr:rowOff>
    </xdr:from>
    <xdr:to>
      <xdr:col>50</xdr:col>
      <xdr:colOff>165100</xdr:colOff>
      <xdr:row>98</xdr:row>
      <xdr:rowOff>95348</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9588500" y="1679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86475</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372111" y="16888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16698</xdr:rowOff>
    </xdr:from>
    <xdr:to>
      <xdr:col>46</xdr:col>
      <xdr:colOff>38100</xdr:colOff>
      <xdr:row>98</xdr:row>
      <xdr:rowOff>118298</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8699500" y="1681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109425</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911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83789</xdr:rowOff>
    </xdr:from>
    <xdr:to>
      <xdr:col>41</xdr:col>
      <xdr:colOff>101600</xdr:colOff>
      <xdr:row>98</xdr:row>
      <xdr:rowOff>13939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7810500" y="1671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5066</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80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73461</xdr:rowOff>
    </xdr:from>
    <xdr:to>
      <xdr:col>36</xdr:col>
      <xdr:colOff>165100</xdr:colOff>
      <xdr:row>98</xdr:row>
      <xdr:rowOff>3611</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6921500" y="16704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166188</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796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a16="http://schemas.microsoft.com/office/drawing/2014/main" id="{00000000-0008-0000-0600-0000E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62553</xdr:rowOff>
    </xdr:from>
    <xdr:to>
      <xdr:col>85</xdr:col>
      <xdr:colOff>126364</xdr:colOff>
      <xdr:row>38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flipV="1">
          <a:off x="16317595" y="5377503"/>
          <a:ext cx="1269" cy="1162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02" name="災害復旧事業費最小値テキスト">
          <a:extLst>
            <a:ext uri="{FF2B5EF4-FFF2-40B4-BE49-F238E27FC236}">
              <a16:creationId xmlns:a16="http://schemas.microsoft.com/office/drawing/2014/main" id="{00000000-0008-0000-0600-0000F6010000}"/>
            </a:ext>
          </a:extLst>
        </xdr:cNvPr>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9230</xdr:rowOff>
    </xdr:from>
    <xdr:ext cx="599010" cy="259045"/>
    <xdr:sp macro="" textlink="">
      <xdr:nvSpPr>
        <xdr:cNvPr id="504" name="災害復旧事業費最大値テキスト">
          <a:extLst>
            <a:ext uri="{FF2B5EF4-FFF2-40B4-BE49-F238E27FC236}">
              <a16:creationId xmlns:a16="http://schemas.microsoft.com/office/drawing/2014/main" id="{00000000-0008-0000-0600-0000F8010000}"/>
            </a:ext>
          </a:extLst>
        </xdr:cNvPr>
        <xdr:cNvSpPr txBox="1"/>
      </xdr:nvSpPr>
      <xdr:spPr>
        <a:xfrm>
          <a:off x="16370300" y="515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62553</xdr:rowOff>
    </xdr:from>
    <xdr:to>
      <xdr:col>86</xdr:col>
      <xdr:colOff>25400</xdr:colOff>
      <xdr:row>31</xdr:row>
      <xdr:rowOff>62553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6230600" y="5377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116572</xdr:rowOff>
    </xdr:from>
    <xdr:to>
      <xdr:col>85</xdr:col>
      <xdr:colOff>127000</xdr:colOff>
      <xdr:row>36</xdr:row>
      <xdr:rowOff>151936</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15481300" y="6288772"/>
          <a:ext cx="838200" cy="3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66961</xdr:rowOff>
    </xdr:from>
    <xdr:ext cx="534377" cy="259045"/>
    <xdr:sp macro="" textlink="">
      <xdr:nvSpPr>
        <xdr:cNvPr id="507" name="災害復旧事業費平均値テキスト">
          <a:extLst>
            <a:ext uri="{FF2B5EF4-FFF2-40B4-BE49-F238E27FC236}">
              <a16:creationId xmlns:a16="http://schemas.microsoft.com/office/drawing/2014/main" id="{00000000-0008-0000-0600-0000FB010000}"/>
            </a:ext>
          </a:extLst>
        </xdr:cNvPr>
        <xdr:cNvSpPr txBox="1"/>
      </xdr:nvSpPr>
      <xdr:spPr>
        <a:xfrm>
          <a:off x="16370300" y="6410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88534</xdr:rowOff>
    </xdr:from>
    <xdr:to>
      <xdr:col>85</xdr:col>
      <xdr:colOff>177800</xdr:colOff>
      <xdr:row>38</xdr:row>
      <xdr:rowOff>18684</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6268700" y="643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151936</xdr:rowOff>
    </xdr:from>
    <xdr:to>
      <xdr:col>81</xdr:col>
      <xdr:colOff>50800</xdr:colOff>
      <xdr:row>37</xdr:row>
      <xdr:rowOff>112702</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4592300" y="6324136"/>
          <a:ext cx="889000" cy="132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93415</xdr:rowOff>
    </xdr:from>
    <xdr:to>
      <xdr:col>81</xdr:col>
      <xdr:colOff>101600</xdr:colOff>
      <xdr:row>38</xdr:row>
      <xdr:rowOff>23564</xdr:rowOff>
    </xdr:to>
    <xdr:sp macro="" textlink="">
      <xdr:nvSpPr>
        <xdr:cNvPr id="510" name="フローチャート: 判断 509">
          <a:extLst>
            <a:ext uri="{FF2B5EF4-FFF2-40B4-BE49-F238E27FC236}">
              <a16:creationId xmlns:a16="http://schemas.microsoft.com/office/drawing/2014/main" id="{00000000-0008-0000-0600-0000FE010000}"/>
            </a:ext>
          </a:extLst>
        </xdr:cNvPr>
        <xdr:cNvSpPr/>
      </xdr:nvSpPr>
      <xdr:spPr>
        <a:xfrm>
          <a:off x="15430500" y="64370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14692</xdr:rowOff>
    </xdr:from>
    <xdr:ext cx="469744"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5246428" y="6529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112702</xdr:rowOff>
    </xdr:from>
    <xdr:to>
      <xdr:col>76</xdr:col>
      <xdr:colOff>114300</xdr:colOff>
      <xdr:row>38</xdr:row>
      <xdr:rowOff>2488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3703300" y="6456352"/>
          <a:ext cx="889000" cy="61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88231</xdr:rowOff>
    </xdr:from>
    <xdr:to>
      <xdr:col>76</xdr:col>
      <xdr:colOff>165100</xdr:colOff>
      <xdr:row>38</xdr:row>
      <xdr:rowOff>18382</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4541500" y="643188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9508</xdr:rowOff>
    </xdr:from>
    <xdr:ext cx="534377"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4325111" y="6524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2488</xdr:rowOff>
    </xdr:from>
    <xdr:to>
      <xdr:col>71</xdr:col>
      <xdr:colOff>177800</xdr:colOff>
      <xdr:row>38</xdr:row>
      <xdr:rowOff>9723</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2814300" y="6517588"/>
          <a:ext cx="889000" cy="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93987</xdr:rowOff>
    </xdr:from>
    <xdr:to>
      <xdr:col>72</xdr:col>
      <xdr:colOff>38100</xdr:colOff>
      <xdr:row>38</xdr:row>
      <xdr:rowOff>24137</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3652500" y="643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40664</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3468428" y="6212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115560</xdr:rowOff>
    </xdr:from>
    <xdr:to>
      <xdr:col>67</xdr:col>
      <xdr:colOff>101600</xdr:colOff>
      <xdr:row>38</xdr:row>
      <xdr:rowOff>45710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2763500" y="645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62237</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2579428" y="623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65772</xdr:rowOff>
    </xdr:from>
    <xdr:to>
      <xdr:col>85</xdr:col>
      <xdr:colOff>177800</xdr:colOff>
      <xdr:row>36</xdr:row>
      <xdr:rowOff>167372</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6268700" y="623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88649</xdr:rowOff>
    </xdr:from>
    <xdr:ext cx="534377" cy="259045"/>
    <xdr:sp macro="" textlink="">
      <xdr:nvSpPr>
        <xdr:cNvPr id="526" name="災害復旧事業費該当値テキスト">
          <a:extLst>
            <a:ext uri="{FF2B5EF4-FFF2-40B4-BE49-F238E27FC236}">
              <a16:creationId xmlns:a16="http://schemas.microsoft.com/office/drawing/2014/main" id="{00000000-0008-0000-0600-00000E020000}"/>
            </a:ext>
          </a:extLst>
        </xdr:cNvPr>
        <xdr:cNvSpPr txBox="1"/>
      </xdr:nvSpPr>
      <xdr:spPr>
        <a:xfrm>
          <a:off x="16370300" y="6089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101136</xdr:rowOff>
    </xdr:from>
    <xdr:to>
      <xdr:col>81</xdr:col>
      <xdr:colOff>101600</xdr:colOff>
      <xdr:row>37</xdr:row>
      <xdr:rowOff>31286</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5430500" y="627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47813</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14111" y="6048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61902</xdr:rowOff>
    </xdr:from>
    <xdr:to>
      <xdr:col>76</xdr:col>
      <xdr:colOff>165100</xdr:colOff>
      <xdr:row>37</xdr:row>
      <xdr:rowOff>163502</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4541500" y="640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8579</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25111" y="618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123139</xdr:rowOff>
    </xdr:from>
    <xdr:to>
      <xdr:col>72</xdr:col>
      <xdr:colOff>38100</xdr:colOff>
      <xdr:row>38</xdr:row>
      <xdr:rowOff>53288</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3652500" y="64667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44415</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559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130374</xdr:rowOff>
    </xdr:from>
    <xdr:to>
      <xdr:col>67</xdr:col>
      <xdr:colOff>101600</xdr:colOff>
      <xdr:row>38</xdr:row>
      <xdr:rowOff>60523</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2763500" y="647402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51650</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566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a:extLst>
            <a:ext uri="{FF2B5EF4-FFF2-40B4-BE49-F238E27FC236}">
              <a16:creationId xmlns:a16="http://schemas.microsoft.com/office/drawing/2014/main" id="{00000000-0008-0000-0600-00002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1" name="失業対策事業費グラフ枠">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53" name="失業対策事業費最小値テキスト">
          <a:extLst>
            <a:ext uri="{FF2B5EF4-FFF2-40B4-BE49-F238E27FC236}">
              <a16:creationId xmlns:a16="http://schemas.microsoft.com/office/drawing/2014/main" id="{00000000-0008-0000-0600-000029020000}"/>
            </a:ext>
          </a:extLst>
        </xdr:cNvPr>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55" name="失業対策事業費最大値テキスト">
          <a:extLst>
            <a:ext uri="{FF2B5EF4-FFF2-40B4-BE49-F238E27FC236}">
              <a16:creationId xmlns:a16="http://schemas.microsoft.com/office/drawing/2014/main" id="{00000000-0008-0000-0600-00002B020000}"/>
            </a:ext>
          </a:extLst>
        </xdr:cNvPr>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58" name="失業対策事業費平均値テキスト">
          <a:extLst>
            <a:ext uri="{FF2B5EF4-FFF2-40B4-BE49-F238E27FC236}">
              <a16:creationId xmlns:a16="http://schemas.microsoft.com/office/drawing/2014/main" id="{00000000-0008-0000-0600-00002E020000}"/>
            </a:ext>
          </a:extLst>
        </xdr:cNvPr>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59" name="フローチャート: 判断 558">
          <a:extLst>
            <a:ext uri="{FF2B5EF4-FFF2-40B4-BE49-F238E27FC236}">
              <a16:creationId xmlns:a16="http://schemas.microsoft.com/office/drawing/2014/main" id="{00000000-0008-0000-0600-00002F020000}"/>
            </a:ext>
          </a:extLst>
        </xdr:cNvPr>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127000</xdr:rowOff>
    </xdr:from>
    <xdr:to>
      <xdr:col>76</xdr:col>
      <xdr:colOff>165100</xdr:colOff>
      <xdr:row>57</xdr:row>
      <xdr:rowOff>57150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4541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77" name="失業対策事業費該当値テキスト">
          <a:extLst>
            <a:ext uri="{FF2B5EF4-FFF2-40B4-BE49-F238E27FC236}">
              <a16:creationId xmlns:a16="http://schemas.microsoft.com/office/drawing/2014/main" id="{00000000-0008-0000-0600-000041020000}"/>
            </a:ext>
          </a:extLst>
        </xdr:cNvPr>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73677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5" name="直線コネクタ 594">
          <a:extLst>
            <a:ext uri="{FF2B5EF4-FFF2-40B4-BE49-F238E27FC236}">
              <a16:creationId xmlns:a16="http://schemas.microsoft.com/office/drawing/2014/main" id="{00000000-0008-0000-0600-00005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23914</xdr:rowOff>
    </xdr:from>
    <xdr:to>
      <xdr:col>85</xdr:col>
      <xdr:colOff>126364</xdr:colOff>
      <xdr:row>79</xdr:row>
      <xdr:rowOff>2367</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025414"/>
          <a:ext cx="1269" cy="1521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6194</xdr:rowOff>
    </xdr:from>
    <xdr:ext cx="534377"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5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2367</xdr:rowOff>
    </xdr:from>
    <xdr:to>
      <xdr:col>86</xdr:col>
      <xdr:colOff>25400</xdr:colOff>
      <xdr:row>79</xdr:row>
      <xdr:rowOff>2367</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46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142041</xdr:rowOff>
    </xdr:from>
    <xdr:ext cx="599010"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800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23914</xdr:rowOff>
    </xdr:from>
    <xdr:to>
      <xdr:col>86</xdr:col>
      <xdr:colOff>25400</xdr:colOff>
      <xdr:row>70</xdr:row>
      <xdr:rowOff>23914</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025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154138</xdr:rowOff>
    </xdr:from>
    <xdr:to>
      <xdr:col>85</xdr:col>
      <xdr:colOff>127000</xdr:colOff>
      <xdr:row>77</xdr:row>
      <xdr:rowOff>163810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5481300" y="13355788"/>
          <a:ext cx="838200" cy="9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124379</xdr:rowOff>
    </xdr:from>
    <xdr:ext cx="534377"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326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145952</xdr:rowOff>
    </xdr:from>
    <xdr:to>
      <xdr:col>85</xdr:col>
      <xdr:colOff>177800</xdr:colOff>
      <xdr:row>78</xdr:row>
      <xdr:rowOff>76102</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3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163810</xdr:rowOff>
    </xdr:from>
    <xdr:to>
      <xdr:col>81</xdr:col>
      <xdr:colOff>50800</xdr:colOff>
      <xdr:row>77</xdr:row>
      <xdr:rowOff>164902</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4592300" y="13365460"/>
          <a:ext cx="889000" cy="1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160700</xdr:rowOff>
    </xdr:from>
    <xdr:to>
      <xdr:col>81</xdr:col>
      <xdr:colOff>101600</xdr:colOff>
      <xdr:row>78</xdr:row>
      <xdr:rowOff>90850</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81977</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214111" y="1345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164902</xdr:rowOff>
    </xdr:from>
    <xdr:to>
      <xdr:col>76</xdr:col>
      <xdr:colOff>114300</xdr:colOff>
      <xdr:row>77</xdr:row>
      <xdr:rowOff>169232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3703300" y="13366552"/>
          <a:ext cx="889000" cy="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165066</xdr:rowOff>
    </xdr:from>
    <xdr:to>
      <xdr:col>76</xdr:col>
      <xdr:colOff>165100</xdr:colOff>
      <xdr:row>78</xdr:row>
      <xdr:rowOff>95216</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86343</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325111" y="1345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169232</xdr:rowOff>
    </xdr:from>
    <xdr:to>
      <xdr:col>71</xdr:col>
      <xdr:colOff>177800</xdr:colOff>
      <xdr:row>78</xdr:row>
      <xdr:rowOff>7934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2814300" y="13370882"/>
          <a:ext cx="889000" cy="1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162920</xdr:rowOff>
    </xdr:from>
    <xdr:to>
      <xdr:col>72</xdr:col>
      <xdr:colOff>38100</xdr:colOff>
      <xdr:row>78</xdr:row>
      <xdr:rowOff>93070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84197</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36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162185</xdr:rowOff>
    </xdr:from>
    <xdr:to>
      <xdr:col>67</xdr:col>
      <xdr:colOff>101600</xdr:colOff>
      <xdr:row>78</xdr:row>
      <xdr:rowOff>92335</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83462</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47111" y="1345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103338</xdr:rowOff>
    </xdr:from>
    <xdr:to>
      <xdr:col>85</xdr:col>
      <xdr:colOff>177800</xdr:colOff>
      <xdr:row>78</xdr:row>
      <xdr:rowOff>33488</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30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126215</xdr:rowOff>
    </xdr:from>
    <xdr:ext cx="534377"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15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113010</xdr:rowOff>
    </xdr:from>
    <xdr:to>
      <xdr:col>81</xdr:col>
      <xdr:colOff>101600</xdr:colOff>
      <xdr:row>78</xdr:row>
      <xdr:rowOff>43160</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31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59687</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308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114102</xdr:rowOff>
    </xdr:from>
    <xdr:to>
      <xdr:col>76</xdr:col>
      <xdr:colOff>165100</xdr:colOff>
      <xdr:row>78</xdr:row>
      <xdr:rowOff>44252</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31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60779</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09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118432</xdr:rowOff>
    </xdr:from>
    <xdr:to>
      <xdr:col>72</xdr:col>
      <xdr:colOff>38100</xdr:colOff>
      <xdr:row>78</xdr:row>
      <xdr:rowOff>48582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32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65109</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3095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128584</xdr:rowOff>
    </xdr:from>
    <xdr:to>
      <xdr:col>67</xdr:col>
      <xdr:colOff>101600</xdr:colOff>
      <xdr:row>78</xdr:row>
      <xdr:rowOff>58734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33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75261</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3105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5" name="積立金グラフ枠">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37227</xdr:rowOff>
    </xdr:from>
    <xdr:to>
      <xdr:col>85</xdr:col>
      <xdr:colOff>126364</xdr:colOff>
      <xdr:row>98</xdr:row>
      <xdr:rowOff>131279</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flipV="1">
          <a:off x="16317595" y="15467727"/>
          <a:ext cx="1269" cy="1465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135106</xdr:rowOff>
    </xdr:from>
    <xdr:ext cx="469744" cy="259045"/>
    <xdr:sp macro="" textlink="">
      <xdr:nvSpPr>
        <xdr:cNvPr id="667" name="積立金最小値テキスト">
          <a:extLst>
            <a:ext uri="{FF2B5EF4-FFF2-40B4-BE49-F238E27FC236}">
              <a16:creationId xmlns:a16="http://schemas.microsoft.com/office/drawing/2014/main" id="{00000000-0008-0000-0600-00009B020000}"/>
            </a:ext>
          </a:extLst>
        </xdr:cNvPr>
        <xdr:cNvSpPr txBox="1"/>
      </xdr:nvSpPr>
      <xdr:spPr>
        <a:xfrm>
          <a:off x="16370300" y="16937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131279</xdr:rowOff>
    </xdr:from>
    <xdr:to>
      <xdr:col>86</xdr:col>
      <xdr:colOff>25400</xdr:colOff>
      <xdr:row>98</xdr:row>
      <xdr:rowOff>131279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6230600" y="16933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155354</xdr:rowOff>
    </xdr:from>
    <xdr:ext cx="599010" cy="259045"/>
    <xdr:sp macro="" textlink="">
      <xdr:nvSpPr>
        <xdr:cNvPr id="669" name="積立金最大値テキスト">
          <a:extLst>
            <a:ext uri="{FF2B5EF4-FFF2-40B4-BE49-F238E27FC236}">
              <a16:creationId xmlns:a16="http://schemas.microsoft.com/office/drawing/2014/main" id="{00000000-0008-0000-0600-00009D020000}"/>
            </a:ext>
          </a:extLst>
        </xdr:cNvPr>
        <xdr:cNvSpPr txBox="1"/>
      </xdr:nvSpPr>
      <xdr:spPr>
        <a:xfrm>
          <a:off x="16370300" y="15242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644,826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37227</xdr:rowOff>
    </xdr:from>
    <xdr:to>
      <xdr:col>86</xdr:col>
      <xdr:colOff>25400</xdr:colOff>
      <xdr:row>90</xdr:row>
      <xdr:rowOff>37227</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5467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119734</xdr:rowOff>
    </xdr:from>
    <xdr:to>
      <xdr:col>85</xdr:col>
      <xdr:colOff>127000</xdr:colOff>
      <xdr:row>96</xdr:row>
      <xdr:rowOff>87381</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flipV="1">
          <a:off x="15481300" y="16407484"/>
          <a:ext cx="838200" cy="139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127747</xdr:rowOff>
    </xdr:from>
    <xdr:ext cx="534377" cy="259045"/>
    <xdr:sp macro="" textlink="">
      <xdr:nvSpPr>
        <xdr:cNvPr id="672" name="積立金平均値テキスト">
          <a:extLst>
            <a:ext uri="{FF2B5EF4-FFF2-40B4-BE49-F238E27FC236}">
              <a16:creationId xmlns:a16="http://schemas.microsoft.com/office/drawing/2014/main" id="{00000000-0008-0000-0600-0000A0020000}"/>
            </a:ext>
          </a:extLst>
        </xdr:cNvPr>
        <xdr:cNvSpPr txBox="1"/>
      </xdr:nvSpPr>
      <xdr:spPr>
        <a:xfrm>
          <a:off x="16370300" y="16758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149320</xdr:rowOff>
    </xdr:from>
    <xdr:to>
      <xdr:col>85</xdr:col>
      <xdr:colOff>177800</xdr:colOff>
      <xdr:row>98</xdr:row>
      <xdr:rowOff>79470</xdr:rowOff>
    </xdr:to>
    <xdr:sp macro="" textlink="">
      <xdr:nvSpPr>
        <xdr:cNvPr id="673" name="フローチャート: 判断 672">
          <a:extLst>
            <a:ext uri="{FF2B5EF4-FFF2-40B4-BE49-F238E27FC236}">
              <a16:creationId xmlns:a16="http://schemas.microsoft.com/office/drawing/2014/main" id="{00000000-0008-0000-0600-0000A1020000}"/>
            </a:ext>
          </a:extLst>
        </xdr:cNvPr>
        <xdr:cNvSpPr/>
      </xdr:nvSpPr>
      <xdr:spPr>
        <a:xfrm>
          <a:off x="16268700" y="1677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87381</xdr:rowOff>
    </xdr:from>
    <xdr:to>
      <xdr:col>81</xdr:col>
      <xdr:colOff>50800</xdr:colOff>
      <xdr:row>97</xdr:row>
      <xdr:rowOff>6296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4592300" y="16546581"/>
          <a:ext cx="889000" cy="90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16365</xdr:rowOff>
    </xdr:from>
    <xdr:to>
      <xdr:col>81</xdr:col>
      <xdr:colOff>101600</xdr:colOff>
      <xdr:row>98</xdr:row>
      <xdr:rowOff>117965</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54305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109092</xdr:rowOff>
    </xdr:from>
    <xdr:ext cx="534377"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5214111" y="16911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6296</xdr:rowOff>
    </xdr:from>
    <xdr:to>
      <xdr:col>76</xdr:col>
      <xdr:colOff>114300</xdr:colOff>
      <xdr:row>97</xdr:row>
      <xdr:rowOff>56792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3703300" y="16636946"/>
          <a:ext cx="889000" cy="50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30578</xdr:rowOff>
    </xdr:from>
    <xdr:to>
      <xdr:col>76</xdr:col>
      <xdr:colOff>165100</xdr:colOff>
      <xdr:row>98</xdr:row>
      <xdr:rowOff>132178</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4541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123305</xdr:rowOff>
    </xdr:from>
    <xdr:ext cx="534377"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4325111" y="1692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56792</xdr:rowOff>
    </xdr:from>
    <xdr:to>
      <xdr:col>71</xdr:col>
      <xdr:colOff>177800</xdr:colOff>
      <xdr:row>97</xdr:row>
      <xdr:rowOff>64467</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2814300" y="16687442"/>
          <a:ext cx="889000" cy="7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39653</xdr:rowOff>
    </xdr:from>
    <xdr:to>
      <xdr:col>72</xdr:col>
      <xdr:colOff>38100</xdr:colOff>
      <xdr:row>98</xdr:row>
      <xdr:rowOff>141253</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3652500" y="1684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132380</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3436111" y="16934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42686</xdr:rowOff>
    </xdr:from>
    <xdr:to>
      <xdr:col>67</xdr:col>
      <xdr:colOff>101600</xdr:colOff>
      <xdr:row>98</xdr:row>
      <xdr:rowOff>144286</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2763500" y="1684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135413</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2547111" y="1693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68934</xdr:rowOff>
    </xdr:from>
    <xdr:to>
      <xdr:col>85</xdr:col>
      <xdr:colOff>177800</xdr:colOff>
      <xdr:row>95</xdr:row>
      <xdr:rowOff>170534</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6268700" y="16356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91811</xdr:rowOff>
    </xdr:from>
    <xdr:ext cx="599010" cy="259045"/>
    <xdr:sp macro="" textlink="">
      <xdr:nvSpPr>
        <xdr:cNvPr id="691" name="積立金該当値テキスト">
          <a:extLst>
            <a:ext uri="{FF2B5EF4-FFF2-40B4-BE49-F238E27FC236}">
              <a16:creationId xmlns:a16="http://schemas.microsoft.com/office/drawing/2014/main" id="{00000000-0008-0000-0600-0000B3020000}"/>
            </a:ext>
          </a:extLst>
        </xdr:cNvPr>
        <xdr:cNvSpPr txBox="1"/>
      </xdr:nvSpPr>
      <xdr:spPr>
        <a:xfrm>
          <a:off x="16370300" y="16208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36581</xdr:rowOff>
    </xdr:from>
    <xdr:to>
      <xdr:col>81</xdr:col>
      <xdr:colOff>101600</xdr:colOff>
      <xdr:row>96</xdr:row>
      <xdr:rowOff>138181</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5430500" y="1649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154708</xdr:rowOff>
    </xdr:from>
    <xdr:ext cx="59901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181795" y="16271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126946</xdr:rowOff>
    </xdr:from>
    <xdr:to>
      <xdr:col>76</xdr:col>
      <xdr:colOff>165100</xdr:colOff>
      <xdr:row>97</xdr:row>
      <xdr:rowOff>57096</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4541500" y="1658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73623</xdr:rowOff>
    </xdr:from>
    <xdr:ext cx="59901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292795" y="16361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5992</xdr:rowOff>
    </xdr:from>
    <xdr:to>
      <xdr:col>72</xdr:col>
      <xdr:colOff>38100</xdr:colOff>
      <xdr:row>97</xdr:row>
      <xdr:rowOff>107592</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3652500" y="1663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124119</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03795" y="16411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13667</xdr:rowOff>
    </xdr:from>
    <xdr:to>
      <xdr:col>67</xdr:col>
      <xdr:colOff>101600</xdr:colOff>
      <xdr:row>97</xdr:row>
      <xdr:rowOff>115267</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2763500" y="16644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131794</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14795" y="16419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82664</xdr:rowOff>
    </xdr:from>
    <xdr:to>
      <xdr:col>116</xdr:col>
      <xdr:colOff>62864</xdr:colOff>
      <xdr:row>39</xdr:row>
      <xdr:rowOff>44450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flipV="1">
          <a:off x="22159595" y="5226164"/>
          <a:ext cx="1269" cy="1504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4" name="投資及び出資金最小値テキスト">
          <a:extLst>
            <a:ext uri="{FF2B5EF4-FFF2-40B4-BE49-F238E27FC236}">
              <a16:creationId xmlns:a16="http://schemas.microsoft.com/office/drawing/2014/main" id="{00000000-0008-0000-0600-0000D4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29341</xdr:rowOff>
    </xdr:from>
    <xdr:ext cx="534377" cy="259045"/>
    <xdr:sp macro="" textlink="">
      <xdr:nvSpPr>
        <xdr:cNvPr id="726" name="投資及び出資金最大値テキスト">
          <a:extLst>
            <a:ext uri="{FF2B5EF4-FFF2-40B4-BE49-F238E27FC236}">
              <a16:creationId xmlns:a16="http://schemas.microsoft.com/office/drawing/2014/main" id="{00000000-0008-0000-0600-0000D6020000}"/>
            </a:ext>
          </a:extLst>
        </xdr:cNvPr>
        <xdr:cNvSpPr txBox="1"/>
      </xdr:nvSpPr>
      <xdr:spPr>
        <a:xfrm>
          <a:off x="22212300" y="5001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82664</xdr:rowOff>
    </xdr:from>
    <xdr:to>
      <xdr:col>116</xdr:col>
      <xdr:colOff>152400</xdr:colOff>
      <xdr:row>30</xdr:row>
      <xdr:rowOff>82664</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522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43802</xdr:rowOff>
    </xdr:from>
    <xdr:to>
      <xdr:col>116</xdr:col>
      <xdr:colOff>63500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1323300" y="6730352"/>
          <a:ext cx="8382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49712</xdr:rowOff>
    </xdr:from>
    <xdr:ext cx="469744" cy="259045"/>
    <xdr:sp macro="" textlink="">
      <xdr:nvSpPr>
        <xdr:cNvPr id="729" name="投資及び出資金平均値テキスト">
          <a:extLst>
            <a:ext uri="{FF2B5EF4-FFF2-40B4-BE49-F238E27FC236}">
              <a16:creationId xmlns:a16="http://schemas.microsoft.com/office/drawing/2014/main" id="{00000000-0008-0000-0600-0000D9020000}"/>
            </a:ext>
          </a:extLst>
        </xdr:cNvPr>
        <xdr:cNvSpPr txBox="1"/>
      </xdr:nvSpPr>
      <xdr:spPr>
        <a:xfrm>
          <a:off x="22212300" y="63933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26835</xdr:rowOff>
    </xdr:from>
    <xdr:to>
      <xdr:col>116</xdr:col>
      <xdr:colOff>114300</xdr:colOff>
      <xdr:row>38</xdr:row>
      <xdr:rowOff>128435</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2110700" y="654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20713</xdr:rowOff>
    </xdr:from>
    <xdr:to>
      <xdr:col>111</xdr:col>
      <xdr:colOff>177800</xdr:colOff>
      <xdr:row>39</xdr:row>
      <xdr:rowOff>44450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0434300" y="6707263"/>
          <a:ext cx="889000" cy="23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15977</xdr:rowOff>
    </xdr:from>
    <xdr:to>
      <xdr:col>112</xdr:col>
      <xdr:colOff>38100</xdr:colOff>
      <xdr:row>38</xdr:row>
      <xdr:rowOff>117577</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1272500" y="653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134104</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1088428" y="6306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163588</xdr:rowOff>
    </xdr:from>
    <xdr:to>
      <xdr:col>107</xdr:col>
      <xdr:colOff>50800</xdr:colOff>
      <xdr:row>39</xdr:row>
      <xdr:rowOff>20713</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9545300" y="6678688"/>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68517</xdr:rowOff>
    </xdr:from>
    <xdr:to>
      <xdr:col>107</xdr:col>
      <xdr:colOff>101600</xdr:colOff>
      <xdr:row>38</xdr:row>
      <xdr:rowOff>170117</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0383500" y="658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15193</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0199428" y="635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163588</xdr:rowOff>
    </xdr:from>
    <xdr:to>
      <xdr:col>102</xdr:col>
      <xdr:colOff>114300</xdr:colOff>
      <xdr:row>39</xdr:row>
      <xdr:rowOff>44107</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18656300" y="6678688"/>
          <a:ext cx="889000" cy="51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74841</xdr:rowOff>
    </xdr:from>
    <xdr:to>
      <xdr:col>102</xdr:col>
      <xdr:colOff>165100</xdr:colOff>
      <xdr:row>39</xdr:row>
      <xdr:rowOff>4991</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9494500" y="658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21518</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9310428" y="6365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82461</xdr:rowOff>
    </xdr:from>
    <xdr:to>
      <xdr:col>98</xdr:col>
      <xdr:colOff>38100</xdr:colOff>
      <xdr:row>39</xdr:row>
      <xdr:rowOff>12611</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8605500" y="65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29138</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8421428" y="637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164452</xdr:rowOff>
    </xdr:from>
    <xdr:to>
      <xdr:col>116</xdr:col>
      <xdr:colOff>114300</xdr:colOff>
      <xdr:row>39</xdr:row>
      <xdr:rowOff>94602</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2110700" y="66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79379</xdr:rowOff>
    </xdr:from>
    <xdr:ext cx="313932" cy="259045"/>
    <xdr:sp macro="" textlink="">
      <xdr:nvSpPr>
        <xdr:cNvPr id="748" name="投資及び出資金該当値テキスト">
          <a:extLst>
            <a:ext uri="{FF2B5EF4-FFF2-40B4-BE49-F238E27FC236}">
              <a16:creationId xmlns:a16="http://schemas.microsoft.com/office/drawing/2014/main" id="{00000000-0008-0000-0600-0000EC020000}"/>
            </a:ext>
          </a:extLst>
        </xdr:cNvPr>
        <xdr:cNvSpPr txBox="1"/>
      </xdr:nvSpPr>
      <xdr:spPr>
        <a:xfrm>
          <a:off x="22212300" y="65944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141363</xdr:rowOff>
    </xdr:from>
    <xdr:to>
      <xdr:col>107</xdr:col>
      <xdr:colOff>101600</xdr:colOff>
      <xdr:row>39</xdr:row>
      <xdr:rowOff>71513</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0383500" y="665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62640</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5017" y="6749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112788</xdr:rowOff>
    </xdr:from>
    <xdr:to>
      <xdr:col>102</xdr:col>
      <xdr:colOff>165100</xdr:colOff>
      <xdr:row>39</xdr:row>
      <xdr:rowOff>42938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9494500" y="662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34065</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10428" y="6720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164757</xdr:rowOff>
    </xdr:from>
    <xdr:to>
      <xdr:col>98</xdr:col>
      <xdr:colOff>38100</xdr:colOff>
      <xdr:row>39</xdr:row>
      <xdr:rowOff>94907</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8605500" y="667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86034</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531650" y="67725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147510</xdr:rowOff>
    </xdr:from>
    <xdr:to>
      <xdr:col>116</xdr:col>
      <xdr:colOff>62864</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flipV="1">
          <a:off x="22159595" y="8891460"/>
          <a:ext cx="1269" cy="1268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1" name="貸付金最小値テキスト">
          <a:extLst>
            <a:ext uri="{FF2B5EF4-FFF2-40B4-BE49-F238E27FC236}">
              <a16:creationId xmlns:a16="http://schemas.microsoft.com/office/drawing/2014/main" id="{00000000-0008-0000-0600-00000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94187</xdr:rowOff>
    </xdr:from>
    <xdr:ext cx="534377" cy="259045"/>
    <xdr:sp macro="" textlink="">
      <xdr:nvSpPr>
        <xdr:cNvPr id="783" name="貸付金最大値テキスト">
          <a:extLst>
            <a:ext uri="{FF2B5EF4-FFF2-40B4-BE49-F238E27FC236}">
              <a16:creationId xmlns:a16="http://schemas.microsoft.com/office/drawing/2014/main" id="{00000000-0008-0000-0600-00000F030000}"/>
            </a:ext>
          </a:extLst>
        </xdr:cNvPr>
        <xdr:cNvSpPr txBox="1"/>
      </xdr:nvSpPr>
      <xdr:spPr>
        <a:xfrm>
          <a:off x="22212300" y="866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147510</xdr:rowOff>
    </xdr:from>
    <xdr:to>
      <xdr:col>116</xdr:col>
      <xdr:colOff>152400</xdr:colOff>
      <xdr:row>51</xdr:row>
      <xdr:rowOff>147510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8891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25076</xdr:rowOff>
    </xdr:from>
    <xdr:to>
      <xdr:col>116</xdr:col>
      <xdr:colOff>63500</xdr:colOff>
      <xdr:row>59</xdr:row>
      <xdr:rowOff>29514</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1323300" y="10140626"/>
          <a:ext cx="838200" cy="4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81087</xdr:rowOff>
    </xdr:from>
    <xdr:ext cx="469744" cy="259045"/>
    <xdr:sp macro="" textlink="">
      <xdr:nvSpPr>
        <xdr:cNvPr id="786" name="貸付金平均値テキスト">
          <a:extLst>
            <a:ext uri="{FF2B5EF4-FFF2-40B4-BE49-F238E27FC236}">
              <a16:creationId xmlns:a16="http://schemas.microsoft.com/office/drawing/2014/main" id="{00000000-0008-0000-0600-000012030000}"/>
            </a:ext>
          </a:extLst>
        </xdr:cNvPr>
        <xdr:cNvSpPr txBox="1"/>
      </xdr:nvSpPr>
      <xdr:spPr>
        <a:xfrm>
          <a:off x="22212300" y="9853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58210</xdr:rowOff>
    </xdr:from>
    <xdr:to>
      <xdr:col>116</xdr:col>
      <xdr:colOff>114300</xdr:colOff>
      <xdr:row>58</xdr:row>
      <xdr:rowOff>159810</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2110700" y="10002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25076</xdr:rowOff>
    </xdr:from>
    <xdr:to>
      <xdr:col>111</xdr:col>
      <xdr:colOff>177800</xdr:colOff>
      <xdr:row>59</xdr:row>
      <xdr:rowOff>27362</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0434300" y="1014062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45314</xdr:rowOff>
    </xdr:from>
    <xdr:to>
      <xdr:col>112</xdr:col>
      <xdr:colOff>38100</xdr:colOff>
      <xdr:row>58</xdr:row>
      <xdr:rowOff>146914</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1272500" y="998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163441</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1088428" y="9764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27362</xdr:rowOff>
    </xdr:from>
    <xdr:to>
      <xdr:col>107</xdr:col>
      <xdr:colOff>50800</xdr:colOff>
      <xdr:row>59</xdr:row>
      <xdr:rowOff>33001</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19545300" y="10142912"/>
          <a:ext cx="889000" cy="5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60801</xdr:rowOff>
    </xdr:from>
    <xdr:to>
      <xdr:col>107</xdr:col>
      <xdr:colOff>101600</xdr:colOff>
      <xdr:row>58</xdr:row>
      <xdr:rowOff>162401</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0383500" y="10004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7478</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0199428" y="978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29439</xdr:rowOff>
    </xdr:from>
    <xdr:to>
      <xdr:col>102</xdr:col>
      <xdr:colOff>114300</xdr:colOff>
      <xdr:row>59</xdr:row>
      <xdr:rowOff>33001</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656300" y="10144989"/>
          <a:ext cx="889000" cy="3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58668</xdr:rowOff>
    </xdr:from>
    <xdr:to>
      <xdr:col>102</xdr:col>
      <xdr:colOff>165100</xdr:colOff>
      <xdr:row>58</xdr:row>
      <xdr:rowOff>160268</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9494500" y="1000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5345</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310428" y="9777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62592</xdr:rowOff>
    </xdr:from>
    <xdr:to>
      <xdr:col>98</xdr:col>
      <xdr:colOff>38100</xdr:colOff>
      <xdr:row>58</xdr:row>
      <xdr:rowOff>164192</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8605500" y="1000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9269</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421428" y="9781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150164</xdr:rowOff>
    </xdr:from>
    <xdr:to>
      <xdr:col>116</xdr:col>
      <xdr:colOff>114300</xdr:colOff>
      <xdr:row>59</xdr:row>
      <xdr:rowOff>80314</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2110700" y="1009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65091</xdr:rowOff>
    </xdr:from>
    <xdr:ext cx="378565" cy="259045"/>
    <xdr:sp macro="" textlink="">
      <xdr:nvSpPr>
        <xdr:cNvPr id="805" name="貸付金該当値テキスト">
          <a:extLst>
            <a:ext uri="{FF2B5EF4-FFF2-40B4-BE49-F238E27FC236}">
              <a16:creationId xmlns:a16="http://schemas.microsoft.com/office/drawing/2014/main" id="{00000000-0008-0000-0600-000025030000}"/>
            </a:ext>
          </a:extLst>
        </xdr:cNvPr>
        <xdr:cNvSpPr txBox="1"/>
      </xdr:nvSpPr>
      <xdr:spPr>
        <a:xfrm>
          <a:off x="22212300" y="1000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145726</xdr:rowOff>
    </xdr:from>
    <xdr:to>
      <xdr:col>112</xdr:col>
      <xdr:colOff>38100</xdr:colOff>
      <xdr:row>59</xdr:row>
      <xdr:rowOff>75876</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1272500" y="1008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67003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1018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148012</xdr:rowOff>
    </xdr:from>
    <xdr:to>
      <xdr:col>107</xdr:col>
      <xdr:colOff>101600</xdr:colOff>
      <xdr:row>59</xdr:row>
      <xdr:rowOff>78162</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0383500" y="1009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69289</xdr:rowOff>
    </xdr:from>
    <xdr:ext cx="378565"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5017" y="10184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153651</xdr:rowOff>
    </xdr:from>
    <xdr:to>
      <xdr:col>102</xdr:col>
      <xdr:colOff>165100</xdr:colOff>
      <xdr:row>59</xdr:row>
      <xdr:rowOff>83801</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9494500" y="1009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74928</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56017" y="101904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150089</xdr:rowOff>
    </xdr:from>
    <xdr:to>
      <xdr:col>98</xdr:col>
      <xdr:colOff>38100</xdr:colOff>
      <xdr:row>59</xdr:row>
      <xdr:rowOff>80239</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8605500" y="10094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71366</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7017" y="10186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117020</xdr:rowOff>
    </xdr:from>
    <xdr:to>
      <xdr:col>116</xdr:col>
      <xdr:colOff>62864</xdr:colOff>
      <xdr:row>78</xdr:row>
      <xdr:rowOff>137691</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118520"/>
          <a:ext cx="1269" cy="1392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141518</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14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137691</xdr:rowOff>
    </xdr:from>
    <xdr:to>
      <xdr:col>116</xdr:col>
      <xdr:colOff>152400</xdr:colOff>
      <xdr:row>78</xdr:row>
      <xdr:rowOff>137691</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1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63697</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893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117020</xdr:rowOff>
    </xdr:from>
    <xdr:to>
      <xdr:col>116</xdr:col>
      <xdr:colOff>152400</xdr:colOff>
      <xdr:row>70</xdr:row>
      <xdr:rowOff>117020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1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111778</xdr:rowOff>
    </xdr:from>
    <xdr:to>
      <xdr:col>116</xdr:col>
      <xdr:colOff>63500</xdr:colOff>
      <xdr:row>75</xdr:row>
      <xdr:rowOff>118766</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2970528"/>
          <a:ext cx="838200" cy="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137392</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2996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158965</xdr:rowOff>
    </xdr:from>
    <xdr:to>
      <xdr:col>116</xdr:col>
      <xdr:colOff>114300</xdr:colOff>
      <xdr:row>76</xdr:row>
      <xdr:rowOff>89115</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301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118766</xdr:rowOff>
    </xdr:from>
    <xdr:to>
      <xdr:col>111</xdr:col>
      <xdr:colOff>177800</xdr:colOff>
      <xdr:row>75</xdr:row>
      <xdr:rowOff>168292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2977516"/>
          <a:ext cx="889000" cy="49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18817</xdr:rowOff>
    </xdr:from>
    <xdr:to>
      <xdr:col>112</xdr:col>
      <xdr:colOff>38100</xdr:colOff>
      <xdr:row>76</xdr:row>
      <xdr:rowOff>120417</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04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111544</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314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168292</xdr:rowOff>
    </xdr:from>
    <xdr:to>
      <xdr:col>107</xdr:col>
      <xdr:colOff>50800</xdr:colOff>
      <xdr:row>76</xdr:row>
      <xdr:rowOff>42464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545300" y="13027042"/>
          <a:ext cx="889000" cy="45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66073</xdr:rowOff>
    </xdr:from>
    <xdr:to>
      <xdr:col>107</xdr:col>
      <xdr:colOff>101600</xdr:colOff>
      <xdr:row>75</xdr:row>
      <xdr:rowOff>167673</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12750</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2700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14639</xdr:rowOff>
    </xdr:from>
    <xdr:to>
      <xdr:col>102</xdr:col>
      <xdr:colOff>114300</xdr:colOff>
      <xdr:row>76</xdr:row>
      <xdr:rowOff>42464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656300" y="13044839"/>
          <a:ext cx="889000" cy="27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44715</xdr:rowOff>
    </xdr:from>
    <xdr:to>
      <xdr:col>102</xdr:col>
      <xdr:colOff>165100</xdr:colOff>
      <xdr:row>75</xdr:row>
      <xdr:rowOff>146315</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162842</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2678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29480</xdr:rowOff>
    </xdr:from>
    <xdr:to>
      <xdr:col>98</xdr:col>
      <xdr:colOff>38100</xdr:colOff>
      <xdr:row>75</xdr:row>
      <xdr:rowOff>131080</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147607</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66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60978</xdr:rowOff>
    </xdr:from>
    <xdr:to>
      <xdr:col>116</xdr:col>
      <xdr:colOff>114300</xdr:colOff>
      <xdr:row>75</xdr:row>
      <xdr:rowOff>162579</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291972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83855</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2771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67966</xdr:rowOff>
    </xdr:from>
    <xdr:to>
      <xdr:col>112</xdr:col>
      <xdr:colOff>38100</xdr:colOff>
      <xdr:row>75</xdr:row>
      <xdr:rowOff>169566</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2926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14643</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701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117491</xdr:rowOff>
    </xdr:from>
    <xdr:to>
      <xdr:col>107</xdr:col>
      <xdr:colOff>101600</xdr:colOff>
      <xdr:row>76</xdr:row>
      <xdr:rowOff>47641</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297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38769</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068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163114</xdr:rowOff>
    </xdr:from>
    <xdr:to>
      <xdr:col>102</xdr:col>
      <xdr:colOff>165100</xdr:colOff>
      <xdr:row>76</xdr:row>
      <xdr:rowOff>93264</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02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84391</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114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135289</xdr:rowOff>
    </xdr:from>
    <xdr:to>
      <xdr:col>98</xdr:col>
      <xdr:colOff>38100</xdr:colOff>
      <xdr:row>76</xdr:row>
      <xdr:rowOff>65439</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299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56566</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086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91</xdr:row>
      <xdr:rowOff>132587</xdr:rowOff>
    </xdr:from>
    <xdr:to>
      <xdr:col>116</xdr:col>
      <xdr:colOff>62864</xdr:colOff>
      <xdr:row>99</xdr:row>
      <xdr:rowOff>44450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flipV="1">
          <a:off x="22159595" y="15734537"/>
          <a:ext cx="1269" cy="1283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92727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7066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90</xdr:row>
      <xdr:rowOff>79264</xdr:rowOff>
    </xdr:from>
    <xdr:ext cx="534377"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50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91</xdr:row>
      <xdr:rowOff>132587</xdr:rowOff>
    </xdr:from>
    <xdr:to>
      <xdr:col>116</xdr:col>
      <xdr:colOff>152400</xdr:colOff>
      <xdr:row>91</xdr:row>
      <xdr:rowOff>132587</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5734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10177</xdr:rowOff>
    </xdr:from>
    <xdr:ext cx="313932"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81227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158750</xdr:rowOff>
    </xdr:from>
    <xdr:to>
      <xdr:col>116</xdr:col>
      <xdr:colOff>114300</xdr:colOff>
      <xdr:row>99</xdr:row>
      <xdr:rowOff>88900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96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158242</xdr:rowOff>
    </xdr:from>
    <xdr:to>
      <xdr:col>112</xdr:col>
      <xdr:colOff>38100</xdr:colOff>
      <xdr:row>99</xdr:row>
      <xdr:rowOff>88392</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9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104919</xdr:rowOff>
    </xdr:from>
    <xdr:ext cx="313932"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66333" y="16735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156972</xdr:rowOff>
    </xdr:from>
    <xdr:to>
      <xdr:col>107</xdr:col>
      <xdr:colOff>101600</xdr:colOff>
      <xdr:row>99</xdr:row>
      <xdr:rowOff>87122</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103649</xdr:rowOff>
    </xdr:from>
    <xdr:ext cx="313932"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77333" y="16734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156718</xdr:rowOff>
    </xdr:from>
    <xdr:to>
      <xdr:col>102</xdr:col>
      <xdr:colOff>165100</xdr:colOff>
      <xdr:row>99</xdr:row>
      <xdr:rowOff>86868</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103395</xdr:rowOff>
    </xdr:from>
    <xdr:ext cx="313932"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388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157353</xdr:rowOff>
    </xdr:from>
    <xdr:to>
      <xdr:col>98</xdr:col>
      <xdr:colOff>38100</xdr:colOff>
      <xdr:row>99</xdr:row>
      <xdr:rowOff>87503</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104030</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99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137177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939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物件費は、住民一人当たり</a:t>
          </a:r>
          <a:r>
            <a:rPr kumimoji="1" lang="en-US" altLang="ja-JP" sz="1300">
              <a:latin typeface="ＭＳ Ｐゴシック" panose="020B0600070205080204" pitchFamily="50" charset="-128"/>
              <a:ea typeface="ＭＳ Ｐゴシック" panose="020B0600070205080204" pitchFamily="50" charset="-128"/>
            </a:rPr>
            <a:t>173,462</a:t>
          </a:r>
          <a:r>
            <a:rPr kumimoji="1" lang="ja-JP" altLang="en-US" sz="1300">
              <a:latin typeface="ＭＳ Ｐゴシック" panose="020B0600070205080204" pitchFamily="50" charset="-128"/>
              <a:ea typeface="ＭＳ Ｐゴシック" panose="020B0600070205080204" pitchFamily="50" charset="-128"/>
            </a:rPr>
            <a:t>円となっており、類似団体の中でも一人当たりコストが上位の状況となっている。主な要因として、ふるさと納税事業の事業拡充が考えられる。</a:t>
          </a:r>
        </a:p>
        <a:p>
          <a:r>
            <a:rPr kumimoji="1" lang="ja-JP" altLang="en-US" sz="1300">
              <a:latin typeface="ＭＳ Ｐゴシック" panose="020B0600070205080204" pitchFamily="50" charset="-128"/>
              <a:ea typeface="ＭＳ Ｐゴシック" panose="020B0600070205080204" pitchFamily="50" charset="-128"/>
            </a:rPr>
            <a:t>　扶助費は、住民一人当たり</a:t>
          </a:r>
          <a:r>
            <a:rPr kumimoji="1" lang="en-US" altLang="ja-JP" sz="1300">
              <a:latin typeface="ＭＳ Ｐゴシック" panose="020B0600070205080204" pitchFamily="50" charset="-128"/>
              <a:ea typeface="ＭＳ Ｐゴシック" panose="020B0600070205080204" pitchFamily="50" charset="-128"/>
            </a:rPr>
            <a:t>180,640</a:t>
          </a:r>
          <a:r>
            <a:rPr kumimoji="1" lang="ja-JP" altLang="en-US" sz="1300">
              <a:latin typeface="ＭＳ Ｐゴシック" panose="020B0600070205080204" pitchFamily="50" charset="-128"/>
              <a:ea typeface="ＭＳ Ｐゴシック" panose="020B0600070205080204" pitchFamily="50" charset="-128"/>
            </a:rPr>
            <a:t>円となっており、類似団体の中でも一人当たりコストが上位の状況となっている。これは本市が高齢者の増加と子育て支援の充実に重点的に取り組んできたことによるもの及び新型コロナウイルス感染症関連の給付金事業等の増加によるものである。</a:t>
          </a:r>
        </a:p>
        <a:p>
          <a:r>
            <a:rPr kumimoji="1" lang="ja-JP" altLang="en-US" sz="1300">
              <a:latin typeface="ＭＳ Ｐゴシック" panose="020B0600070205080204" pitchFamily="50" charset="-128"/>
              <a:ea typeface="ＭＳ Ｐゴシック" panose="020B0600070205080204" pitchFamily="50" charset="-128"/>
            </a:rPr>
            <a:t>　普通建設事業は、住民一人当たり</a:t>
          </a:r>
          <a:r>
            <a:rPr kumimoji="1" lang="en-US" altLang="ja-JP" sz="1300">
              <a:latin typeface="ＭＳ Ｐゴシック" panose="020B0600070205080204" pitchFamily="50" charset="-128"/>
              <a:ea typeface="ＭＳ Ｐゴシック" panose="020B0600070205080204" pitchFamily="50" charset="-128"/>
            </a:rPr>
            <a:t>147,458</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円となっており、類似団体と比較すると依然として高い水準となっている。活動火山周辺地域防災営農対策事業や港湾改修事業等により普通建設事業が増加したことによる。</a:t>
          </a:r>
        </a:p>
        <a:p>
          <a:r>
            <a:rPr kumimoji="1" lang="ja-JP" altLang="en-US" sz="1300">
              <a:latin typeface="ＭＳ Ｐゴシック" panose="020B0600070205080204" pitchFamily="50" charset="-128"/>
              <a:ea typeface="ＭＳ Ｐゴシック" panose="020B0600070205080204" pitchFamily="50" charset="-128"/>
            </a:rPr>
            <a:t>　積立金は、住民一人当たり</a:t>
          </a:r>
          <a:r>
            <a:rPr kumimoji="1" lang="en-US" altLang="ja-JP" sz="1300">
              <a:latin typeface="ＭＳ Ｐゴシック" panose="020B0600070205080204" pitchFamily="50" charset="-128"/>
              <a:ea typeface="ＭＳ Ｐゴシック" panose="020B0600070205080204" pitchFamily="50" charset="-128"/>
            </a:rPr>
            <a:t>233,734</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円となっており、類似団体と比較すると高い水準となっている。これは、ふるさと納税制度を活用した寄附金を基金へ積み立てたことによるものである。</a:t>
          </a:r>
        </a:p>
        <a:p>
          <a:r>
            <a:rPr kumimoji="1" lang="ja-JP" altLang="en-US" sz="1300">
              <a:latin typeface="ＭＳ Ｐゴシック" panose="020B0600070205080204" pitchFamily="50" charset="-128"/>
              <a:ea typeface="ＭＳ Ｐゴシック" panose="020B0600070205080204" pitchFamily="50" charset="-128"/>
            </a:rPr>
            <a:t>　今後も事務事業の見直しや歳出の抑制を行い、住民一人当たりのコストを下げることで持続可能な財政運営を図る。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30,179
29,709
290.28
34,099,447
33,393,763
670,216
11,502,534
21,675,612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116840</xdr:rowOff>
    </xdr:from>
    <xdr:to>
      <xdr:col>24</xdr:col>
      <xdr:colOff>62865</xdr:colOff>
      <xdr:row>37</xdr:row>
      <xdr:rowOff>130747</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60340"/>
          <a:ext cx="1270" cy="1214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134573</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78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130747</xdr:rowOff>
    </xdr:from>
    <xdr:to>
      <xdr:col>24</xdr:col>
      <xdr:colOff>152400</xdr:colOff>
      <xdr:row>37</xdr:row>
      <xdr:rowOff>130747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74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63517</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35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116840</xdr:rowOff>
    </xdr:from>
    <xdr:to>
      <xdr:col>24</xdr:col>
      <xdr:colOff>152400</xdr:colOff>
      <xdr:row>30</xdr:row>
      <xdr:rowOff>116840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60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72263</xdr:rowOff>
    </xdr:from>
    <xdr:to>
      <xdr:col>24</xdr:col>
      <xdr:colOff>63500</xdr:colOff>
      <xdr:row>35</xdr:row>
      <xdr:rowOff>74930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73013"/>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78948</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796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100521</xdr:rowOff>
    </xdr:from>
    <xdr:to>
      <xdr:col>24</xdr:col>
      <xdr:colOff>114300</xdr:colOff>
      <xdr:row>36</xdr:row>
      <xdr:rowOff>30671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49593</xdr:rowOff>
    </xdr:from>
    <xdr:to>
      <xdr:col>19</xdr:col>
      <xdr:colOff>177800</xdr:colOff>
      <xdr:row>35</xdr:row>
      <xdr:rowOff>74930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50343"/>
          <a:ext cx="889000" cy="2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125666</xdr:rowOff>
    </xdr:from>
    <xdr:to>
      <xdr:col>20</xdr:col>
      <xdr:colOff>38100</xdr:colOff>
      <xdr:row>36</xdr:row>
      <xdr:rowOff>55816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46943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1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67120</xdr:rowOff>
    </xdr:from>
    <xdr:to>
      <xdr:col>15</xdr:col>
      <xdr:colOff>50800</xdr:colOff>
      <xdr:row>35</xdr:row>
      <xdr:rowOff>49593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896420"/>
          <a:ext cx="889000" cy="153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86233</xdr:rowOff>
    </xdr:from>
    <xdr:to>
      <xdr:col>15</xdr:col>
      <xdr:colOff>101600</xdr:colOff>
      <xdr:row>36</xdr:row>
      <xdr:rowOff>16383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7510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67120</xdr:rowOff>
    </xdr:from>
    <xdr:to>
      <xdr:col>10</xdr:col>
      <xdr:colOff>114300</xdr:colOff>
      <xdr:row>35</xdr:row>
      <xdr:rowOff>49784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896420"/>
          <a:ext cx="889000" cy="15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81280</xdr:rowOff>
    </xdr:from>
    <xdr:to>
      <xdr:col>10</xdr:col>
      <xdr:colOff>165100</xdr:colOff>
      <xdr:row>36</xdr:row>
      <xdr:rowOff>11430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2557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86614</xdr:rowOff>
    </xdr:from>
    <xdr:to>
      <xdr:col>6</xdr:col>
      <xdr:colOff>38100</xdr:colOff>
      <xdr:row>36</xdr:row>
      <xdr:rowOff>16764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7891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21463</xdr:rowOff>
    </xdr:from>
    <xdr:to>
      <xdr:col>24</xdr:col>
      <xdr:colOff>114300</xdr:colOff>
      <xdr:row>35</xdr:row>
      <xdr:rowOff>123063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2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44340</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73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24130</xdr:rowOff>
    </xdr:from>
    <xdr:to>
      <xdr:col>20</xdr:col>
      <xdr:colOff>38100</xdr:colOff>
      <xdr:row>35</xdr:row>
      <xdr:rowOff>125730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142257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00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170243</xdr:rowOff>
    </xdr:from>
    <xdr:to>
      <xdr:col>15</xdr:col>
      <xdr:colOff>101600</xdr:colOff>
      <xdr:row>35</xdr:row>
      <xdr:rowOff>100393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9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116920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74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16320</xdr:rowOff>
    </xdr:from>
    <xdr:to>
      <xdr:col>10</xdr:col>
      <xdr:colOff>165100</xdr:colOff>
      <xdr:row>34</xdr:row>
      <xdr:rowOff>117920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84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134447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62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170434</xdr:rowOff>
    </xdr:from>
    <xdr:to>
      <xdr:col>6</xdr:col>
      <xdr:colOff>38100</xdr:colOff>
      <xdr:row>35</xdr:row>
      <xdr:rowOff>100584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99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117111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74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69031</xdr:rowOff>
    </xdr:from>
    <xdr:to>
      <xdr:col>24</xdr:col>
      <xdr:colOff>62865</xdr:colOff>
      <xdr:row>58</xdr:row>
      <xdr:rowOff>154302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12981"/>
          <a:ext cx="1270" cy="1285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158129</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154302</xdr:rowOff>
    </xdr:from>
    <xdr:to>
      <xdr:col>24</xdr:col>
      <xdr:colOff>152400</xdr:colOff>
      <xdr:row>58</xdr:row>
      <xdr:rowOff>154302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98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15708</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820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1,060,645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69031</xdr:rowOff>
    </xdr:from>
    <xdr:to>
      <xdr:col>24</xdr:col>
      <xdr:colOff>152400</xdr:colOff>
      <xdr:row>51</xdr:row>
      <xdr:rowOff>69031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12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106418</xdr:rowOff>
    </xdr:from>
    <xdr:to>
      <xdr:col>24</xdr:col>
      <xdr:colOff>63500</xdr:colOff>
      <xdr:row>57</xdr:row>
      <xdr:rowOff>9802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07618"/>
          <a:ext cx="838200" cy="7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144453</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9171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166026</xdr:rowOff>
    </xdr:from>
    <xdr:to>
      <xdr:col>24</xdr:col>
      <xdr:colOff>114300</xdr:colOff>
      <xdr:row>58</xdr:row>
      <xdr:rowOff>96176</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106418</xdr:rowOff>
    </xdr:from>
    <xdr:to>
      <xdr:col>19</xdr:col>
      <xdr:colOff>177800</xdr:colOff>
      <xdr:row>57</xdr:row>
      <xdr:rowOff>122127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07618"/>
          <a:ext cx="889000" cy="18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68942</xdr:rowOff>
    </xdr:from>
    <xdr:to>
      <xdr:col>20</xdr:col>
      <xdr:colOff>38100</xdr:colOff>
      <xdr:row>57</xdr:row>
      <xdr:rowOff>170542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161669</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93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122127</xdr:rowOff>
    </xdr:from>
    <xdr:to>
      <xdr:col>15</xdr:col>
      <xdr:colOff>50800</xdr:colOff>
      <xdr:row>57</xdr:row>
      <xdr:rowOff>155139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94777"/>
          <a:ext cx="889000" cy="3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36071</xdr:rowOff>
    </xdr:from>
    <xdr:to>
      <xdr:col>15</xdr:col>
      <xdr:colOff>101600</xdr:colOff>
      <xdr:row>58</xdr:row>
      <xdr:rowOff>137671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128798</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10072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154656</xdr:rowOff>
    </xdr:from>
    <xdr:to>
      <xdr:col>10</xdr:col>
      <xdr:colOff>114300</xdr:colOff>
      <xdr:row>57</xdr:row>
      <xdr:rowOff>155139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927306"/>
          <a:ext cx="889000" cy="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51643</xdr:rowOff>
    </xdr:from>
    <xdr:to>
      <xdr:col>10</xdr:col>
      <xdr:colOff>165100</xdr:colOff>
      <xdr:row>58</xdr:row>
      <xdr:rowOff>153243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9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144370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1008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52535</xdr:rowOff>
    </xdr:from>
    <xdr:to>
      <xdr:col>6</xdr:col>
      <xdr:colOff>38100</xdr:colOff>
      <xdr:row>58</xdr:row>
      <xdr:rowOff>154135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99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145262</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1008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130452</xdr:rowOff>
    </xdr:from>
    <xdr:to>
      <xdr:col>24</xdr:col>
      <xdr:colOff>114300</xdr:colOff>
      <xdr:row>57</xdr:row>
      <xdr:rowOff>60602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3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153329</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583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55618</xdr:rowOff>
    </xdr:from>
    <xdr:to>
      <xdr:col>20</xdr:col>
      <xdr:colOff>38100</xdr:colOff>
      <xdr:row>56</xdr:row>
      <xdr:rowOff>157218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56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2295</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432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71327</xdr:rowOff>
    </xdr:from>
    <xdr:to>
      <xdr:col>15</xdr:col>
      <xdr:colOff>101600</xdr:colOff>
      <xdr:row>58</xdr:row>
      <xdr:rowOff>1477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4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18004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61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104339</xdr:rowOff>
    </xdr:from>
    <xdr:to>
      <xdr:col>10</xdr:col>
      <xdr:colOff>165100</xdr:colOff>
      <xdr:row>58</xdr:row>
      <xdr:rowOff>34489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76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51016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652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103856</xdr:rowOff>
    </xdr:from>
    <xdr:to>
      <xdr:col>6</xdr:col>
      <xdr:colOff>38100</xdr:colOff>
      <xdr:row>58</xdr:row>
      <xdr:rowOff>34006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7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50533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65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155149</xdr:rowOff>
    </xdr:from>
    <xdr:to>
      <xdr:col>24</xdr:col>
      <xdr:colOff>62865</xdr:colOff>
      <xdr:row>77</xdr:row>
      <xdr:rowOff>65940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328099"/>
          <a:ext cx="1270" cy="939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69767</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271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65940</xdr:rowOff>
    </xdr:from>
    <xdr:to>
      <xdr:col>24</xdr:col>
      <xdr:colOff>152400</xdr:colOff>
      <xdr:row>77</xdr:row>
      <xdr:rowOff>65940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267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101826</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2103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155149</xdr:rowOff>
    </xdr:from>
    <xdr:to>
      <xdr:col>24</xdr:col>
      <xdr:colOff>152400</xdr:colOff>
      <xdr:row>71</xdr:row>
      <xdr:rowOff>155149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328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55772</xdr:rowOff>
    </xdr:from>
    <xdr:to>
      <xdr:col>24</xdr:col>
      <xdr:colOff>63500</xdr:colOff>
      <xdr:row>75</xdr:row>
      <xdr:rowOff>32016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743072"/>
          <a:ext cx="838200" cy="147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48600</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073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70173</xdr:rowOff>
    </xdr:from>
    <xdr:to>
      <xdr:col>24</xdr:col>
      <xdr:colOff>114300</xdr:colOff>
      <xdr:row>76</xdr:row>
      <xdr:rowOff>322</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158592</xdr:rowOff>
    </xdr:from>
    <xdr:to>
      <xdr:col>19</xdr:col>
      <xdr:colOff>177800</xdr:colOff>
      <xdr:row>75</xdr:row>
      <xdr:rowOff>32016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2845892"/>
          <a:ext cx="889000" cy="4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26127</xdr:rowOff>
    </xdr:from>
    <xdr:to>
      <xdr:col>20</xdr:col>
      <xdr:colOff>38100</xdr:colOff>
      <xdr:row>76</xdr:row>
      <xdr:rowOff>127727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118854</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4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158592</xdr:rowOff>
    </xdr:from>
    <xdr:to>
      <xdr:col>15</xdr:col>
      <xdr:colOff>50800</xdr:colOff>
      <xdr:row>75</xdr:row>
      <xdr:rowOff>43149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845892"/>
          <a:ext cx="889000" cy="5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40798</xdr:rowOff>
    </xdr:from>
    <xdr:to>
      <xdr:col>15</xdr:col>
      <xdr:colOff>101600</xdr:colOff>
      <xdr:row>76</xdr:row>
      <xdr:rowOff>142398</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133525</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163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43149</xdr:rowOff>
    </xdr:from>
    <xdr:to>
      <xdr:col>10</xdr:col>
      <xdr:colOff>114300</xdr:colOff>
      <xdr:row>75</xdr:row>
      <xdr:rowOff>77260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901899"/>
          <a:ext cx="889000" cy="34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63946</xdr:rowOff>
    </xdr:from>
    <xdr:to>
      <xdr:col>10</xdr:col>
      <xdr:colOff>165100</xdr:colOff>
      <xdr:row>76</xdr:row>
      <xdr:rowOff>165546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156673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18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73740</xdr:rowOff>
    </xdr:from>
    <xdr:to>
      <xdr:col>6</xdr:col>
      <xdr:colOff>38100</xdr:colOff>
      <xdr:row>77</xdr:row>
      <xdr:rowOff>3890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10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166467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96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4972</xdr:rowOff>
    </xdr:from>
    <xdr:to>
      <xdr:col>24</xdr:col>
      <xdr:colOff>114300</xdr:colOff>
      <xdr:row>74</xdr:row>
      <xdr:rowOff>106572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69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27849</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543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152666</xdr:rowOff>
    </xdr:from>
    <xdr:to>
      <xdr:col>20</xdr:col>
      <xdr:colOff>38100</xdr:colOff>
      <xdr:row>75</xdr:row>
      <xdr:rowOff>82816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83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99343</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615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107792</xdr:rowOff>
    </xdr:from>
    <xdr:to>
      <xdr:col>15</xdr:col>
      <xdr:colOff>101600</xdr:colOff>
      <xdr:row>75</xdr:row>
      <xdr:rowOff>37942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79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54469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57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163799</xdr:rowOff>
    </xdr:from>
    <xdr:to>
      <xdr:col>10</xdr:col>
      <xdr:colOff>165100</xdr:colOff>
      <xdr:row>75</xdr:row>
      <xdr:rowOff>93949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85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110476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626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26460</xdr:rowOff>
    </xdr:from>
    <xdr:to>
      <xdr:col>6</xdr:col>
      <xdr:colOff>38100</xdr:colOff>
      <xdr:row>75</xdr:row>
      <xdr:rowOff>128060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88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144587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660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105212</xdr:rowOff>
    </xdr:from>
    <xdr:to>
      <xdr:col>24</xdr:col>
      <xdr:colOff>62865</xdr:colOff>
      <xdr:row>97</xdr:row>
      <xdr:rowOff>143053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35712"/>
          <a:ext cx="1270" cy="1237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146880</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77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143053</xdr:rowOff>
    </xdr:from>
    <xdr:to>
      <xdr:col>24</xdr:col>
      <xdr:colOff>152400</xdr:colOff>
      <xdr:row>97</xdr:row>
      <xdr:rowOff>143053</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773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51889</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310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194,526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105212</xdr:rowOff>
    </xdr:from>
    <xdr:to>
      <xdr:col>24</xdr:col>
      <xdr:colOff>152400</xdr:colOff>
      <xdr:row>90</xdr:row>
      <xdr:rowOff>105212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35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65322</xdr:rowOff>
    </xdr:from>
    <xdr:to>
      <xdr:col>24</xdr:col>
      <xdr:colOff>63500</xdr:colOff>
      <xdr:row>97</xdr:row>
      <xdr:rowOff>117197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695972"/>
          <a:ext cx="838200" cy="5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38923</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326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16046</xdr:rowOff>
    </xdr:from>
    <xdr:to>
      <xdr:col>24</xdr:col>
      <xdr:colOff>114300</xdr:colOff>
      <xdr:row>96</xdr:row>
      <xdr:rowOff>117646</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47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104632</xdr:rowOff>
    </xdr:from>
    <xdr:to>
      <xdr:col>19</xdr:col>
      <xdr:colOff>177800</xdr:colOff>
      <xdr:row>97</xdr:row>
      <xdr:rowOff>117197</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735282"/>
          <a:ext cx="889000" cy="12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73606</xdr:rowOff>
    </xdr:from>
    <xdr:to>
      <xdr:col>20</xdr:col>
      <xdr:colOff>38100</xdr:colOff>
      <xdr:row>97</xdr:row>
      <xdr:rowOff>3756</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53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20283</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308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99504</xdr:rowOff>
    </xdr:from>
    <xdr:to>
      <xdr:col>15</xdr:col>
      <xdr:colOff>50800</xdr:colOff>
      <xdr:row>97</xdr:row>
      <xdr:rowOff>104632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730154"/>
          <a:ext cx="889000" cy="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84023</xdr:rowOff>
    </xdr:from>
    <xdr:to>
      <xdr:col>15</xdr:col>
      <xdr:colOff>101600</xdr:colOff>
      <xdr:row>97</xdr:row>
      <xdr:rowOff>14173</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54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30700</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31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99504</xdr:rowOff>
    </xdr:from>
    <xdr:to>
      <xdr:col>10</xdr:col>
      <xdr:colOff>114300</xdr:colOff>
      <xdr:row>97</xdr:row>
      <xdr:rowOff>108702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730154"/>
          <a:ext cx="889000" cy="9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102243</xdr:rowOff>
    </xdr:from>
    <xdr:to>
      <xdr:col>10</xdr:col>
      <xdr:colOff>165100</xdr:colOff>
      <xdr:row>97</xdr:row>
      <xdr:rowOff>32393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56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48920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336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101274</xdr:rowOff>
    </xdr:from>
    <xdr:to>
      <xdr:col>6</xdr:col>
      <xdr:colOff>38100</xdr:colOff>
      <xdr:row>97</xdr:row>
      <xdr:rowOff>31424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56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47951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335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14522</xdr:rowOff>
    </xdr:from>
    <xdr:to>
      <xdr:col>24</xdr:col>
      <xdr:colOff>114300</xdr:colOff>
      <xdr:row>97</xdr:row>
      <xdr:rowOff>116122</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64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100899</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560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66397</xdr:rowOff>
    </xdr:from>
    <xdr:to>
      <xdr:col>20</xdr:col>
      <xdr:colOff>38100</xdr:colOff>
      <xdr:row>97</xdr:row>
      <xdr:rowOff>167997</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69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159124</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789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53832</xdr:rowOff>
    </xdr:from>
    <xdr:to>
      <xdr:col>15</xdr:col>
      <xdr:colOff>101600</xdr:colOff>
      <xdr:row>97</xdr:row>
      <xdr:rowOff>155432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68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146559</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777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48704</xdr:rowOff>
    </xdr:from>
    <xdr:to>
      <xdr:col>10</xdr:col>
      <xdr:colOff>165100</xdr:colOff>
      <xdr:row>97</xdr:row>
      <xdr:rowOff>150304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67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141431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772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57902</xdr:rowOff>
    </xdr:from>
    <xdr:to>
      <xdr:col>6</xdr:col>
      <xdr:colOff>38100</xdr:colOff>
      <xdr:row>97</xdr:row>
      <xdr:rowOff>159502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68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150629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781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110668</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425618"/>
          <a:ext cx="1270" cy="1229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57345</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200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110668</xdr:rowOff>
    </xdr:from>
    <xdr:to>
      <xdr:col>55</xdr:col>
      <xdr:colOff>88900</xdr:colOff>
      <xdr:row>31</xdr:row>
      <xdr:rowOff>110668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425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102633</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27483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79756</xdr:rowOff>
    </xdr:from>
    <xdr:to>
      <xdr:col>55</xdr:col>
      <xdr:colOff>50800</xdr:colOff>
      <xdr:row>38</xdr:row>
      <xdr:rowOff>9906</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42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97358</xdr:rowOff>
    </xdr:from>
    <xdr:to>
      <xdr:col>50</xdr:col>
      <xdr:colOff>165100</xdr:colOff>
      <xdr:row>38</xdr:row>
      <xdr:rowOff>27508</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44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44035</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2162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94843</xdr:rowOff>
    </xdr:from>
    <xdr:to>
      <xdr:col>46</xdr:col>
      <xdr:colOff>38100</xdr:colOff>
      <xdr:row>38</xdr:row>
      <xdr:rowOff>24994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4384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41520</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213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96215</xdr:rowOff>
    </xdr:from>
    <xdr:to>
      <xdr:col>41</xdr:col>
      <xdr:colOff>101600</xdr:colOff>
      <xdr:row>38</xdr:row>
      <xdr:rowOff>26365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43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42892</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215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86385</xdr:rowOff>
    </xdr:from>
    <xdr:to>
      <xdr:col>36</xdr:col>
      <xdr:colOff>165100</xdr:colOff>
      <xdr:row>38</xdr:row>
      <xdr:rowOff>16535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43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33062</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205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11354</xdr:rowOff>
    </xdr:from>
    <xdr:to>
      <xdr:col>54</xdr:col>
      <xdr:colOff>189865</xdr:colOff>
      <xdr:row>58</xdr:row>
      <xdr:rowOff>112306</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583854"/>
          <a:ext cx="1270" cy="1472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116133</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060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112306</xdr:rowOff>
    </xdr:from>
    <xdr:to>
      <xdr:col>55</xdr:col>
      <xdr:colOff>88900</xdr:colOff>
      <xdr:row>58</xdr:row>
      <xdr:rowOff>112306</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056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129481</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359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11354</xdr:rowOff>
    </xdr:from>
    <xdr:to>
      <xdr:col>55</xdr:col>
      <xdr:colOff>88900</xdr:colOff>
      <xdr:row>50</xdr:row>
      <xdr:rowOff>11354</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583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60198</xdr:rowOff>
    </xdr:from>
    <xdr:to>
      <xdr:col>55</xdr:col>
      <xdr:colOff>0</xdr:colOff>
      <xdr:row>54</xdr:row>
      <xdr:rowOff>89674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9639300" y="8975598"/>
          <a:ext cx="838200" cy="372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160228</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589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10351</xdr:rowOff>
    </xdr:from>
    <xdr:to>
      <xdr:col>55</xdr:col>
      <xdr:colOff>50800</xdr:colOff>
      <xdr:row>56</xdr:row>
      <xdr:rowOff>111951</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89674</xdr:rowOff>
    </xdr:from>
    <xdr:to>
      <xdr:col>50</xdr:col>
      <xdr:colOff>114300</xdr:colOff>
      <xdr:row>55</xdr:row>
      <xdr:rowOff>35890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9347974"/>
          <a:ext cx="889000" cy="117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21717</xdr:rowOff>
    </xdr:from>
    <xdr:to>
      <xdr:col>50</xdr:col>
      <xdr:colOff>165100</xdr:colOff>
      <xdr:row>56</xdr:row>
      <xdr:rowOff>123317</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114444</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71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160642</xdr:rowOff>
    </xdr:from>
    <xdr:to>
      <xdr:col>45</xdr:col>
      <xdr:colOff>177800</xdr:colOff>
      <xdr:row>55</xdr:row>
      <xdr:rowOff>35890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7861300" y="9076042"/>
          <a:ext cx="889000" cy="389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58662</xdr:rowOff>
    </xdr:from>
    <xdr:to>
      <xdr:col>46</xdr:col>
      <xdr:colOff>38100</xdr:colOff>
      <xdr:row>56</xdr:row>
      <xdr:rowOff>160262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6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151389</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75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89421</xdr:rowOff>
    </xdr:from>
    <xdr:to>
      <xdr:col>41</xdr:col>
      <xdr:colOff>50800</xdr:colOff>
      <xdr:row>52</xdr:row>
      <xdr:rowOff>160642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6972300" y="9004821"/>
          <a:ext cx="889000" cy="71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49326</xdr:rowOff>
    </xdr:from>
    <xdr:to>
      <xdr:col>41</xdr:col>
      <xdr:colOff>101600</xdr:colOff>
      <xdr:row>56</xdr:row>
      <xdr:rowOff>150926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142053</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74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59398</xdr:rowOff>
    </xdr:from>
    <xdr:to>
      <xdr:col>36</xdr:col>
      <xdr:colOff>165100</xdr:colOff>
      <xdr:row>56</xdr:row>
      <xdr:rowOff>160998</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152125</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75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9398</xdr:rowOff>
    </xdr:from>
    <xdr:to>
      <xdr:col>55</xdr:col>
      <xdr:colOff>50800</xdr:colOff>
      <xdr:row>52</xdr:row>
      <xdr:rowOff>110998</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892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32275</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877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38874</xdr:rowOff>
    </xdr:from>
    <xdr:to>
      <xdr:col>50</xdr:col>
      <xdr:colOff>165100</xdr:colOff>
      <xdr:row>54</xdr:row>
      <xdr:rowOff>140474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29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157001</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907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156540</xdr:rowOff>
    </xdr:from>
    <xdr:to>
      <xdr:col>46</xdr:col>
      <xdr:colOff>38100</xdr:colOff>
      <xdr:row>55</xdr:row>
      <xdr:rowOff>86690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941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103217</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9190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109842</xdr:rowOff>
    </xdr:from>
    <xdr:to>
      <xdr:col>41</xdr:col>
      <xdr:colOff>101600</xdr:colOff>
      <xdr:row>53</xdr:row>
      <xdr:rowOff>39992</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902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56519</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8800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38621</xdr:rowOff>
    </xdr:from>
    <xdr:to>
      <xdr:col>36</xdr:col>
      <xdr:colOff>165100</xdr:colOff>
      <xdr:row>52</xdr:row>
      <xdr:rowOff>140221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8954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50</xdr:row>
      <xdr:rowOff>156748</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872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0000000-0008-0000-07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105177</xdr:rowOff>
    </xdr:from>
    <xdr:to>
      <xdr:col>54</xdr:col>
      <xdr:colOff>189865</xdr:colOff>
      <xdr:row>78</xdr:row>
      <xdr:rowOff>123433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flipV="1">
          <a:off x="10475595" y="12278127"/>
          <a:ext cx="1270" cy="1218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127260</xdr:rowOff>
    </xdr:from>
    <xdr:ext cx="469744" cy="259045"/>
    <xdr:sp macro="" textlink="">
      <xdr:nvSpPr>
        <xdr:cNvPr id="394" name="商工費最小値テキスト">
          <a:extLst>
            <a:ext uri="{FF2B5EF4-FFF2-40B4-BE49-F238E27FC236}">
              <a16:creationId xmlns:a16="http://schemas.microsoft.com/office/drawing/2014/main" id="{00000000-0008-0000-0700-00008A010000}"/>
            </a:ext>
          </a:extLst>
        </xdr:cNvPr>
        <xdr:cNvSpPr txBox="1"/>
      </xdr:nvSpPr>
      <xdr:spPr>
        <a:xfrm>
          <a:off x="10528300" y="13500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123433</xdr:rowOff>
    </xdr:from>
    <xdr:to>
      <xdr:col>55</xdr:col>
      <xdr:colOff>88900</xdr:colOff>
      <xdr:row>78</xdr:row>
      <xdr:rowOff>123433</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3496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51854</xdr:rowOff>
    </xdr:from>
    <xdr:ext cx="599010" cy="259045"/>
    <xdr:sp macro="" textlink="">
      <xdr:nvSpPr>
        <xdr:cNvPr id="396" name="商工費最大値テキスト">
          <a:extLst>
            <a:ext uri="{FF2B5EF4-FFF2-40B4-BE49-F238E27FC236}">
              <a16:creationId xmlns:a16="http://schemas.microsoft.com/office/drawing/2014/main" id="{00000000-0008-0000-0700-00008C010000}"/>
            </a:ext>
          </a:extLst>
        </xdr:cNvPr>
        <xdr:cNvSpPr txBox="1"/>
      </xdr:nvSpPr>
      <xdr:spPr>
        <a:xfrm>
          <a:off x="10528300" y="12053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270,051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105177</xdr:rowOff>
    </xdr:from>
    <xdr:to>
      <xdr:col>55</xdr:col>
      <xdr:colOff>88900</xdr:colOff>
      <xdr:row>71</xdr:row>
      <xdr:rowOff>105177</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227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19996</xdr:rowOff>
    </xdr:from>
    <xdr:to>
      <xdr:col>55</xdr:col>
      <xdr:colOff>0</xdr:colOff>
      <xdr:row>75</xdr:row>
      <xdr:rowOff>118426</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9639300" y="12878746"/>
          <a:ext cx="838200" cy="98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97603</xdr:rowOff>
    </xdr:from>
    <xdr:ext cx="534377" cy="259045"/>
    <xdr:sp macro="" textlink="">
      <xdr:nvSpPr>
        <xdr:cNvPr id="399" name="商工費平均値テキスト">
          <a:extLst>
            <a:ext uri="{FF2B5EF4-FFF2-40B4-BE49-F238E27FC236}">
              <a16:creationId xmlns:a16="http://schemas.microsoft.com/office/drawing/2014/main" id="{00000000-0008-0000-0700-00008F010000}"/>
            </a:ext>
          </a:extLst>
        </xdr:cNvPr>
        <xdr:cNvSpPr txBox="1"/>
      </xdr:nvSpPr>
      <xdr:spPr>
        <a:xfrm>
          <a:off x="10528300" y="132992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119176</xdr:rowOff>
    </xdr:from>
    <xdr:to>
      <xdr:col>55</xdr:col>
      <xdr:colOff>50800</xdr:colOff>
      <xdr:row>78</xdr:row>
      <xdr:rowOff>49326</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104267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19996</xdr:rowOff>
    </xdr:from>
    <xdr:to>
      <xdr:col>50</xdr:col>
      <xdr:colOff>114300</xdr:colOff>
      <xdr:row>76</xdr:row>
      <xdr:rowOff>60229</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8750300" y="12878746"/>
          <a:ext cx="889000" cy="211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112016</xdr:rowOff>
    </xdr:from>
    <xdr:to>
      <xdr:col>50</xdr:col>
      <xdr:colOff>165100</xdr:colOff>
      <xdr:row>78</xdr:row>
      <xdr:rowOff>42166</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9588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33293</xdr:rowOff>
    </xdr:from>
    <xdr:ext cx="534377"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9372111" y="134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60229</xdr:rowOff>
    </xdr:from>
    <xdr:to>
      <xdr:col>45</xdr:col>
      <xdr:colOff>177800</xdr:colOff>
      <xdr:row>76</xdr:row>
      <xdr:rowOff>81297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7861300" y="13090429"/>
          <a:ext cx="889000" cy="21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161348</xdr:rowOff>
    </xdr:from>
    <xdr:to>
      <xdr:col>46</xdr:col>
      <xdr:colOff>38100</xdr:colOff>
      <xdr:row>78</xdr:row>
      <xdr:rowOff>91498</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8699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82625</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8483111" y="1345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81297</xdr:rowOff>
    </xdr:from>
    <xdr:to>
      <xdr:col>41</xdr:col>
      <xdr:colOff>50800</xdr:colOff>
      <xdr:row>76</xdr:row>
      <xdr:rowOff>117836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6972300" y="13111497"/>
          <a:ext cx="889000" cy="36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1423</xdr:rowOff>
    </xdr:from>
    <xdr:to>
      <xdr:col>41</xdr:col>
      <xdr:colOff>101600</xdr:colOff>
      <xdr:row>78</xdr:row>
      <xdr:rowOff>103023</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810500" y="1337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94150</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594111" y="1346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2741</xdr:rowOff>
    </xdr:from>
    <xdr:to>
      <xdr:col>36</xdr:col>
      <xdr:colOff>165100</xdr:colOff>
      <xdr:row>78</xdr:row>
      <xdr:rowOff>104341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6921500" y="13375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95468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705111" y="13468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67626</xdr:rowOff>
    </xdr:from>
    <xdr:to>
      <xdr:col>55</xdr:col>
      <xdr:colOff>50800</xdr:colOff>
      <xdr:row>75</xdr:row>
      <xdr:rowOff>169227</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10426700" y="1292637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90503</xdr:rowOff>
    </xdr:from>
    <xdr:ext cx="599010" cy="259045"/>
    <xdr:sp macro="" textlink="">
      <xdr:nvSpPr>
        <xdr:cNvPr id="418" name="商工費該当値テキスト">
          <a:extLst>
            <a:ext uri="{FF2B5EF4-FFF2-40B4-BE49-F238E27FC236}">
              <a16:creationId xmlns:a16="http://schemas.microsoft.com/office/drawing/2014/main" id="{00000000-0008-0000-0700-0000A2010000}"/>
            </a:ext>
          </a:extLst>
        </xdr:cNvPr>
        <xdr:cNvSpPr txBox="1"/>
      </xdr:nvSpPr>
      <xdr:spPr>
        <a:xfrm>
          <a:off x="10528300" y="12777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140646</xdr:rowOff>
    </xdr:from>
    <xdr:to>
      <xdr:col>50</xdr:col>
      <xdr:colOff>165100</xdr:colOff>
      <xdr:row>75</xdr:row>
      <xdr:rowOff>70796</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9588500" y="1282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73</xdr:row>
      <xdr:rowOff>87323</xdr:rowOff>
    </xdr:from>
    <xdr:ext cx="59901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339795" y="12603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9429</xdr:rowOff>
    </xdr:from>
    <xdr:to>
      <xdr:col>46</xdr:col>
      <xdr:colOff>38100</xdr:colOff>
      <xdr:row>76</xdr:row>
      <xdr:rowOff>111029</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8699500" y="1303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127557</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483111" y="1281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30497</xdr:rowOff>
    </xdr:from>
    <xdr:to>
      <xdr:col>41</xdr:col>
      <xdr:colOff>101600</xdr:colOff>
      <xdr:row>76</xdr:row>
      <xdr:rowOff>132097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7810500" y="1306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148624</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835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67036</xdr:rowOff>
    </xdr:from>
    <xdr:to>
      <xdr:col>36</xdr:col>
      <xdr:colOff>165100</xdr:colOff>
      <xdr:row>76</xdr:row>
      <xdr:rowOff>168636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6921500" y="1309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13714</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05111" y="12872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a:extLst>
            <a:ext uri="{FF2B5EF4-FFF2-40B4-BE49-F238E27FC236}">
              <a16:creationId xmlns:a16="http://schemas.microsoft.com/office/drawing/2014/main" id="{00000000-0008-0000-0700-0000B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147152</xdr:rowOff>
    </xdr:from>
    <xdr:to>
      <xdr:col>54</xdr:col>
      <xdr:colOff>189865</xdr:colOff>
      <xdr:row>98</xdr:row>
      <xdr:rowOff>51643</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flipV="1">
          <a:off x="10475595" y="15749102"/>
          <a:ext cx="1270" cy="1104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55470</xdr:rowOff>
    </xdr:from>
    <xdr:ext cx="534377" cy="259045"/>
    <xdr:sp macro="" textlink="">
      <xdr:nvSpPr>
        <xdr:cNvPr id="449" name="土木費最小値テキスト">
          <a:extLst>
            <a:ext uri="{FF2B5EF4-FFF2-40B4-BE49-F238E27FC236}">
              <a16:creationId xmlns:a16="http://schemas.microsoft.com/office/drawing/2014/main" id="{00000000-0008-0000-0700-0000C1010000}"/>
            </a:ext>
          </a:extLst>
        </xdr:cNvPr>
        <xdr:cNvSpPr txBox="1"/>
      </xdr:nvSpPr>
      <xdr:spPr>
        <a:xfrm>
          <a:off x="10528300" y="16857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51643</xdr:rowOff>
    </xdr:from>
    <xdr:to>
      <xdr:col>55</xdr:col>
      <xdr:colOff>88900</xdr:colOff>
      <xdr:row>98</xdr:row>
      <xdr:rowOff>51643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10388600" y="16853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93829</xdr:rowOff>
    </xdr:from>
    <xdr:ext cx="599010" cy="259045"/>
    <xdr:sp macro="" textlink="">
      <xdr:nvSpPr>
        <xdr:cNvPr id="451" name="土木費最大値テキスト">
          <a:extLst>
            <a:ext uri="{FF2B5EF4-FFF2-40B4-BE49-F238E27FC236}">
              <a16:creationId xmlns:a16="http://schemas.microsoft.com/office/drawing/2014/main" id="{00000000-0008-0000-0700-0000C3010000}"/>
            </a:ext>
          </a:extLst>
        </xdr:cNvPr>
        <xdr:cNvSpPr txBox="1"/>
      </xdr:nvSpPr>
      <xdr:spPr>
        <a:xfrm>
          <a:off x="10528300" y="15524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260,870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147152</xdr:rowOff>
    </xdr:from>
    <xdr:to>
      <xdr:col>55</xdr:col>
      <xdr:colOff>88900</xdr:colOff>
      <xdr:row>91</xdr:row>
      <xdr:rowOff>147152</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5749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16571</xdr:rowOff>
    </xdr:from>
    <xdr:to>
      <xdr:col>55</xdr:col>
      <xdr:colOff>0</xdr:colOff>
      <xdr:row>97</xdr:row>
      <xdr:rowOff>67714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9639300" y="16647221"/>
          <a:ext cx="838200" cy="5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157921</xdr:rowOff>
    </xdr:from>
    <xdr:ext cx="534377" cy="259045"/>
    <xdr:sp macro="" textlink="">
      <xdr:nvSpPr>
        <xdr:cNvPr id="454" name="土木費平均値テキスト">
          <a:extLst>
            <a:ext uri="{FF2B5EF4-FFF2-40B4-BE49-F238E27FC236}">
              <a16:creationId xmlns:a16="http://schemas.microsoft.com/office/drawing/2014/main" id="{00000000-0008-0000-0700-0000C6010000}"/>
            </a:ext>
          </a:extLst>
        </xdr:cNvPr>
        <xdr:cNvSpPr txBox="1"/>
      </xdr:nvSpPr>
      <xdr:spPr>
        <a:xfrm>
          <a:off x="10528300" y="16445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135044</xdr:rowOff>
    </xdr:from>
    <xdr:to>
      <xdr:col>55</xdr:col>
      <xdr:colOff>50800</xdr:colOff>
      <xdr:row>97</xdr:row>
      <xdr:rowOff>65194</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10426700" y="1659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67714</xdr:rowOff>
    </xdr:from>
    <xdr:to>
      <xdr:col>50</xdr:col>
      <xdr:colOff>114300</xdr:colOff>
      <xdr:row>97</xdr:row>
      <xdr:rowOff>78267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8750300" y="16698364"/>
          <a:ext cx="889000" cy="10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159080</xdr:rowOff>
    </xdr:from>
    <xdr:to>
      <xdr:col>50</xdr:col>
      <xdr:colOff>165100</xdr:colOff>
      <xdr:row>97</xdr:row>
      <xdr:rowOff>89230</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9588500" y="1661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105757</xdr:rowOff>
    </xdr:from>
    <xdr:ext cx="534377"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9372111" y="1639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78267</xdr:rowOff>
    </xdr:from>
    <xdr:to>
      <xdr:col>45</xdr:col>
      <xdr:colOff>177800</xdr:colOff>
      <xdr:row>97</xdr:row>
      <xdr:rowOff>83048</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7861300" y="16708917"/>
          <a:ext cx="889000" cy="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11692</xdr:rowOff>
    </xdr:from>
    <xdr:to>
      <xdr:col>46</xdr:col>
      <xdr:colOff>38100</xdr:colOff>
      <xdr:row>97</xdr:row>
      <xdr:rowOff>113292</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8699500" y="1664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129819</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8483111" y="1641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83048</xdr:rowOff>
    </xdr:from>
    <xdr:to>
      <xdr:col>41</xdr:col>
      <xdr:colOff>50800</xdr:colOff>
      <xdr:row>97</xdr:row>
      <xdr:rowOff>105355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6972300" y="16713698"/>
          <a:ext cx="889000" cy="2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7088</xdr:rowOff>
    </xdr:from>
    <xdr:to>
      <xdr:col>41</xdr:col>
      <xdr:colOff>101600</xdr:colOff>
      <xdr:row>97</xdr:row>
      <xdr:rowOff>108688</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7810500" y="1663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125215</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7594111" y="1641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5000</xdr:rowOff>
    </xdr:from>
    <xdr:to>
      <xdr:col>36</xdr:col>
      <xdr:colOff>165100</xdr:colOff>
      <xdr:row>97</xdr:row>
      <xdr:rowOff>106600</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6921500" y="16635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123127</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6705111" y="16410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137221</xdr:rowOff>
    </xdr:from>
    <xdr:to>
      <xdr:col>55</xdr:col>
      <xdr:colOff>50800</xdr:colOff>
      <xdr:row>97</xdr:row>
      <xdr:rowOff>67371</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10426700" y="1659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115648</xdr:rowOff>
    </xdr:from>
    <xdr:ext cx="534377" cy="259045"/>
    <xdr:sp macro="" textlink="">
      <xdr:nvSpPr>
        <xdr:cNvPr id="473" name="土木費該当値テキスト">
          <a:extLst>
            <a:ext uri="{FF2B5EF4-FFF2-40B4-BE49-F238E27FC236}">
              <a16:creationId xmlns:a16="http://schemas.microsoft.com/office/drawing/2014/main" id="{00000000-0008-0000-0700-0000D9010000}"/>
            </a:ext>
          </a:extLst>
        </xdr:cNvPr>
        <xdr:cNvSpPr txBox="1"/>
      </xdr:nvSpPr>
      <xdr:spPr>
        <a:xfrm>
          <a:off x="10528300" y="1657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16914</xdr:rowOff>
    </xdr:from>
    <xdr:to>
      <xdr:col>50</xdr:col>
      <xdr:colOff>165100</xdr:colOff>
      <xdr:row>97</xdr:row>
      <xdr:rowOff>118514</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9588500" y="1664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109641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372111" y="16740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27467</xdr:rowOff>
    </xdr:from>
    <xdr:to>
      <xdr:col>46</xdr:col>
      <xdr:colOff>38100</xdr:colOff>
      <xdr:row>97</xdr:row>
      <xdr:rowOff>129067</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8699500" y="1665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120194</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75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32248</xdr:rowOff>
    </xdr:from>
    <xdr:to>
      <xdr:col>41</xdr:col>
      <xdr:colOff>101600</xdr:colOff>
      <xdr:row>97</xdr:row>
      <xdr:rowOff>133848</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7810500" y="1666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124975</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594111" y="1675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54555</xdr:rowOff>
    </xdr:from>
    <xdr:to>
      <xdr:col>36</xdr:col>
      <xdr:colOff>165100</xdr:colOff>
      <xdr:row>97</xdr:row>
      <xdr:rowOff>156155</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6921500" y="1668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147282</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05111" y="16777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a:extLst>
            <a:ext uri="{FF2B5EF4-FFF2-40B4-BE49-F238E27FC236}">
              <a16:creationId xmlns:a16="http://schemas.microsoft.com/office/drawing/2014/main" id="{00000000-0008-0000-07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157436</xdr:rowOff>
    </xdr:from>
    <xdr:to>
      <xdr:col>85</xdr:col>
      <xdr:colOff>126364</xdr:colOff>
      <xdr:row>38</xdr:row>
      <xdr:rowOff>29134</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flipV="1">
          <a:off x="16317595" y="5300936"/>
          <a:ext cx="1269" cy="1243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32961</xdr:rowOff>
    </xdr:from>
    <xdr:ext cx="469744" cy="259045"/>
    <xdr:sp macro="" textlink="">
      <xdr:nvSpPr>
        <xdr:cNvPr id="506" name="消防費最小値テキスト">
          <a:extLst>
            <a:ext uri="{FF2B5EF4-FFF2-40B4-BE49-F238E27FC236}">
              <a16:creationId xmlns:a16="http://schemas.microsoft.com/office/drawing/2014/main" id="{00000000-0008-0000-0700-0000FA010000}"/>
            </a:ext>
          </a:extLst>
        </xdr:cNvPr>
        <xdr:cNvSpPr txBox="1"/>
      </xdr:nvSpPr>
      <xdr:spPr>
        <a:xfrm>
          <a:off x="16370300" y="6548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29134</xdr:rowOff>
    </xdr:from>
    <xdr:to>
      <xdr:col>86</xdr:col>
      <xdr:colOff>25400</xdr:colOff>
      <xdr:row>38</xdr:row>
      <xdr:rowOff>29134</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6230600" y="654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104113</xdr:rowOff>
    </xdr:from>
    <xdr:ext cx="534377" cy="259045"/>
    <xdr:sp macro="" textlink="">
      <xdr:nvSpPr>
        <xdr:cNvPr id="508" name="消防費最大値テキスト">
          <a:extLst>
            <a:ext uri="{FF2B5EF4-FFF2-40B4-BE49-F238E27FC236}">
              <a16:creationId xmlns:a16="http://schemas.microsoft.com/office/drawing/2014/main" id="{00000000-0008-0000-0700-0000FC010000}"/>
            </a:ext>
          </a:extLst>
        </xdr:cNvPr>
        <xdr:cNvSpPr txBox="1"/>
      </xdr:nvSpPr>
      <xdr:spPr>
        <a:xfrm>
          <a:off x="16370300" y="507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75,069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157436</xdr:rowOff>
    </xdr:from>
    <xdr:to>
      <xdr:col>86</xdr:col>
      <xdr:colOff>25400</xdr:colOff>
      <xdr:row>30</xdr:row>
      <xdr:rowOff>157436</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530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2597</xdr:rowOff>
    </xdr:from>
    <xdr:to>
      <xdr:col>85</xdr:col>
      <xdr:colOff>127000</xdr:colOff>
      <xdr:row>37</xdr:row>
      <xdr:rowOff>43174</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5481300" y="6346247"/>
          <a:ext cx="838200" cy="40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18394</xdr:rowOff>
    </xdr:from>
    <xdr:ext cx="534377" cy="259045"/>
    <xdr:sp macro="" textlink="">
      <xdr:nvSpPr>
        <xdr:cNvPr id="511" name="消防費平均値テキスト">
          <a:extLst>
            <a:ext uri="{FF2B5EF4-FFF2-40B4-BE49-F238E27FC236}">
              <a16:creationId xmlns:a16="http://schemas.microsoft.com/office/drawing/2014/main" id="{00000000-0008-0000-0700-0000FF010000}"/>
            </a:ext>
          </a:extLst>
        </xdr:cNvPr>
        <xdr:cNvSpPr txBox="1"/>
      </xdr:nvSpPr>
      <xdr:spPr>
        <a:xfrm>
          <a:off x="16370300" y="60191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166967</xdr:rowOff>
    </xdr:from>
    <xdr:to>
      <xdr:col>85</xdr:col>
      <xdr:colOff>177800</xdr:colOff>
      <xdr:row>36</xdr:row>
      <xdr:rowOff>97117</xdr:rowOff>
    </xdr:to>
    <xdr:sp macro="" textlink="">
      <xdr:nvSpPr>
        <xdr:cNvPr id="512" name="フローチャート: 判断 511">
          <a:extLst>
            <a:ext uri="{FF2B5EF4-FFF2-40B4-BE49-F238E27FC236}">
              <a16:creationId xmlns:a16="http://schemas.microsoft.com/office/drawing/2014/main" id="{00000000-0008-0000-0700-000000020000}"/>
            </a:ext>
          </a:extLst>
        </xdr:cNvPr>
        <xdr:cNvSpPr/>
      </xdr:nvSpPr>
      <xdr:spPr>
        <a:xfrm>
          <a:off x="16268700" y="616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127165</xdr:rowOff>
    </xdr:from>
    <xdr:to>
      <xdr:col>81</xdr:col>
      <xdr:colOff>50800</xdr:colOff>
      <xdr:row>37</xdr:row>
      <xdr:rowOff>2597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4592300" y="6299365"/>
          <a:ext cx="889000" cy="46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156737</xdr:rowOff>
    </xdr:from>
    <xdr:to>
      <xdr:col>81</xdr:col>
      <xdr:colOff>101600</xdr:colOff>
      <xdr:row>36</xdr:row>
      <xdr:rowOff>86887</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5430500" y="615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103414</xdr:rowOff>
    </xdr:from>
    <xdr:ext cx="534377"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5214111" y="593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127165</xdr:rowOff>
    </xdr:from>
    <xdr:to>
      <xdr:col>76</xdr:col>
      <xdr:colOff>114300</xdr:colOff>
      <xdr:row>37</xdr:row>
      <xdr:rowOff>35573</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3703300" y="6299365"/>
          <a:ext cx="889000" cy="79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33388</xdr:rowOff>
    </xdr:from>
    <xdr:to>
      <xdr:col>76</xdr:col>
      <xdr:colOff>165100</xdr:colOff>
      <xdr:row>36</xdr:row>
      <xdr:rowOff>134988</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45415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151515</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4325111" y="5980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35573</xdr:rowOff>
    </xdr:from>
    <xdr:to>
      <xdr:col>71</xdr:col>
      <xdr:colOff>177800</xdr:colOff>
      <xdr:row>37</xdr:row>
      <xdr:rowOff>48869</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2814300" y="6379223"/>
          <a:ext cx="889000" cy="1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37274</xdr:rowOff>
    </xdr:from>
    <xdr:to>
      <xdr:col>72</xdr:col>
      <xdr:colOff>38100</xdr:colOff>
      <xdr:row>36</xdr:row>
      <xdr:rowOff>138874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3652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155401</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3436111" y="59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53086</xdr:rowOff>
    </xdr:from>
    <xdr:to>
      <xdr:col>67</xdr:col>
      <xdr:colOff>101600</xdr:colOff>
      <xdr:row>36</xdr:row>
      <xdr:rowOff>154686</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2763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171213</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2547111" y="60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163824</xdr:rowOff>
    </xdr:from>
    <xdr:to>
      <xdr:col>85</xdr:col>
      <xdr:colOff>177800</xdr:colOff>
      <xdr:row>37</xdr:row>
      <xdr:rowOff>93974</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6268700" y="6336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142251</xdr:rowOff>
    </xdr:from>
    <xdr:ext cx="534377" cy="259045"/>
    <xdr:sp macro="" textlink="">
      <xdr:nvSpPr>
        <xdr:cNvPr id="530" name="消防費該当値テキスト">
          <a:extLst>
            <a:ext uri="{FF2B5EF4-FFF2-40B4-BE49-F238E27FC236}">
              <a16:creationId xmlns:a16="http://schemas.microsoft.com/office/drawing/2014/main" id="{00000000-0008-0000-0700-000012020000}"/>
            </a:ext>
          </a:extLst>
        </xdr:cNvPr>
        <xdr:cNvSpPr txBox="1"/>
      </xdr:nvSpPr>
      <xdr:spPr>
        <a:xfrm>
          <a:off x="16370300" y="6314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123247</xdr:rowOff>
    </xdr:from>
    <xdr:to>
      <xdr:col>81</xdr:col>
      <xdr:colOff>101600</xdr:colOff>
      <xdr:row>37</xdr:row>
      <xdr:rowOff>53397</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5430500" y="629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44524</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38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76365</xdr:rowOff>
    </xdr:from>
    <xdr:to>
      <xdr:col>76</xdr:col>
      <xdr:colOff>165100</xdr:colOff>
      <xdr:row>37</xdr:row>
      <xdr:rowOff>6515</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4541500" y="624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169092</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341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156223</xdr:rowOff>
    </xdr:from>
    <xdr:to>
      <xdr:col>72</xdr:col>
      <xdr:colOff>38100</xdr:colOff>
      <xdr:row>37</xdr:row>
      <xdr:rowOff>86373</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3652500" y="632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77500</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421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169519</xdr:rowOff>
    </xdr:from>
    <xdr:to>
      <xdr:col>67</xdr:col>
      <xdr:colOff>101600</xdr:colOff>
      <xdr:row>37</xdr:row>
      <xdr:rowOff>99669</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2763500" y="634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90796</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6434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54627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50</xdr:row>
      <xdr:rowOff>111777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48</xdr:row>
      <xdr:rowOff>168927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145244</xdr:rowOff>
    </xdr:from>
    <xdr:to>
      <xdr:col>85</xdr:col>
      <xdr:colOff>126364</xdr:colOff>
      <xdr:row>59</xdr:row>
      <xdr:rowOff>22128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6317595" y="8717744"/>
          <a:ext cx="1269" cy="1419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25955</xdr:rowOff>
    </xdr:from>
    <xdr:ext cx="534377" cy="259045"/>
    <xdr:sp macro="" textlink="">
      <xdr:nvSpPr>
        <xdr:cNvPr id="568" name="教育費最小値テキスト">
          <a:extLst>
            <a:ext uri="{FF2B5EF4-FFF2-40B4-BE49-F238E27FC236}">
              <a16:creationId xmlns:a16="http://schemas.microsoft.com/office/drawing/2014/main" id="{00000000-0008-0000-0700-000038020000}"/>
            </a:ext>
          </a:extLst>
        </xdr:cNvPr>
        <xdr:cNvSpPr txBox="1"/>
      </xdr:nvSpPr>
      <xdr:spPr>
        <a:xfrm>
          <a:off x="16370300" y="10141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22128</xdr:rowOff>
    </xdr:from>
    <xdr:to>
      <xdr:col>86</xdr:col>
      <xdr:colOff>25400</xdr:colOff>
      <xdr:row>59</xdr:row>
      <xdr:rowOff>22128</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10137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91921</xdr:rowOff>
    </xdr:from>
    <xdr:ext cx="599010" cy="259045"/>
    <xdr:sp macro="" textlink="">
      <xdr:nvSpPr>
        <xdr:cNvPr id="570" name="教育費最大値テキスト">
          <a:extLst>
            <a:ext uri="{FF2B5EF4-FFF2-40B4-BE49-F238E27FC236}">
              <a16:creationId xmlns:a16="http://schemas.microsoft.com/office/drawing/2014/main" id="{00000000-0008-0000-0700-00003A020000}"/>
            </a:ext>
          </a:extLst>
        </xdr:cNvPr>
        <xdr:cNvSpPr txBox="1"/>
      </xdr:nvSpPr>
      <xdr:spPr>
        <a:xfrm>
          <a:off x="16370300" y="8492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127,612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145244</xdr:rowOff>
    </xdr:from>
    <xdr:to>
      <xdr:col>86</xdr:col>
      <xdr:colOff>25400</xdr:colOff>
      <xdr:row>50</xdr:row>
      <xdr:rowOff>145244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8717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137814</xdr:rowOff>
    </xdr:from>
    <xdr:to>
      <xdr:col>85</xdr:col>
      <xdr:colOff>127000</xdr:colOff>
      <xdr:row>55</xdr:row>
      <xdr:rowOff>149544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5481300" y="9567564"/>
          <a:ext cx="838200" cy="1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99174</xdr:rowOff>
    </xdr:from>
    <xdr:ext cx="534377" cy="259045"/>
    <xdr:sp macro="" textlink="">
      <xdr:nvSpPr>
        <xdr:cNvPr id="573" name="教育費平均値テキスト">
          <a:extLst>
            <a:ext uri="{FF2B5EF4-FFF2-40B4-BE49-F238E27FC236}">
              <a16:creationId xmlns:a16="http://schemas.microsoft.com/office/drawing/2014/main" id="{00000000-0008-0000-0700-00003D020000}"/>
            </a:ext>
          </a:extLst>
        </xdr:cNvPr>
        <xdr:cNvSpPr txBox="1"/>
      </xdr:nvSpPr>
      <xdr:spPr>
        <a:xfrm>
          <a:off x="16370300" y="95289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120747</xdr:rowOff>
    </xdr:from>
    <xdr:to>
      <xdr:col>85</xdr:col>
      <xdr:colOff>177800</xdr:colOff>
      <xdr:row>56</xdr:row>
      <xdr:rowOff>50897</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6268700" y="955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149544</xdr:rowOff>
    </xdr:from>
    <xdr:to>
      <xdr:col>81</xdr:col>
      <xdr:colOff>50800</xdr:colOff>
      <xdr:row>56</xdr:row>
      <xdr:rowOff>39130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4592300" y="9579294"/>
          <a:ext cx="889000" cy="61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48652</xdr:rowOff>
    </xdr:from>
    <xdr:to>
      <xdr:col>81</xdr:col>
      <xdr:colOff>101600</xdr:colOff>
      <xdr:row>55</xdr:row>
      <xdr:rowOff>150252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5430500" y="947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166779</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14111" y="925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39130</xdr:rowOff>
    </xdr:from>
    <xdr:to>
      <xdr:col>76</xdr:col>
      <xdr:colOff>114300</xdr:colOff>
      <xdr:row>56</xdr:row>
      <xdr:rowOff>64176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3703300" y="9640330"/>
          <a:ext cx="889000" cy="25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108317</xdr:rowOff>
    </xdr:from>
    <xdr:to>
      <xdr:col>76</xdr:col>
      <xdr:colOff>165100</xdr:colOff>
      <xdr:row>56</xdr:row>
      <xdr:rowOff>38467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4541500" y="9538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54994</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325111" y="931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34101</xdr:rowOff>
    </xdr:from>
    <xdr:to>
      <xdr:col>71</xdr:col>
      <xdr:colOff>177800</xdr:colOff>
      <xdr:row>56</xdr:row>
      <xdr:rowOff>64176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2814300" y="9635301"/>
          <a:ext cx="889000" cy="30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33907</xdr:rowOff>
    </xdr:from>
    <xdr:to>
      <xdr:col>72</xdr:col>
      <xdr:colOff>38100</xdr:colOff>
      <xdr:row>56</xdr:row>
      <xdr:rowOff>135507</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652500" y="9635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126634</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436111" y="9727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25378</xdr:rowOff>
    </xdr:from>
    <xdr:to>
      <xdr:col>67</xdr:col>
      <xdr:colOff>101600</xdr:colOff>
      <xdr:row>56</xdr:row>
      <xdr:rowOff>126978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2763500" y="9626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118105</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547111" y="9719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87014</xdr:rowOff>
    </xdr:from>
    <xdr:to>
      <xdr:col>85</xdr:col>
      <xdr:colOff>177800</xdr:colOff>
      <xdr:row>56</xdr:row>
      <xdr:rowOff>17164</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6268700" y="951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109891</xdr:rowOff>
    </xdr:from>
    <xdr:ext cx="534377" cy="259045"/>
    <xdr:sp macro="" textlink="">
      <xdr:nvSpPr>
        <xdr:cNvPr id="592" name="教育費該当値テキスト">
          <a:extLst>
            <a:ext uri="{FF2B5EF4-FFF2-40B4-BE49-F238E27FC236}">
              <a16:creationId xmlns:a16="http://schemas.microsoft.com/office/drawing/2014/main" id="{00000000-0008-0000-0700-000050020000}"/>
            </a:ext>
          </a:extLst>
        </xdr:cNvPr>
        <xdr:cNvSpPr txBox="1"/>
      </xdr:nvSpPr>
      <xdr:spPr>
        <a:xfrm>
          <a:off x="16370300" y="9368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98744</xdr:rowOff>
    </xdr:from>
    <xdr:to>
      <xdr:col>81</xdr:col>
      <xdr:colOff>101600</xdr:colOff>
      <xdr:row>56</xdr:row>
      <xdr:rowOff>28894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5430500" y="952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20021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14111" y="9621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159780</xdr:rowOff>
    </xdr:from>
    <xdr:to>
      <xdr:col>76</xdr:col>
      <xdr:colOff>165100</xdr:colOff>
      <xdr:row>56</xdr:row>
      <xdr:rowOff>89930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4541500" y="958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81057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325111" y="9682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13376</xdr:rowOff>
    </xdr:from>
    <xdr:to>
      <xdr:col>72</xdr:col>
      <xdr:colOff>38100</xdr:colOff>
      <xdr:row>56</xdr:row>
      <xdr:rowOff>114976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3652500" y="9614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131503</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38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154751</xdr:rowOff>
    </xdr:from>
    <xdr:to>
      <xdr:col>67</xdr:col>
      <xdr:colOff>101600</xdr:colOff>
      <xdr:row>56</xdr:row>
      <xdr:rowOff>84901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2763500" y="958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101428</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359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62554</xdr:rowOff>
    </xdr:from>
    <xdr:to>
      <xdr:col>85</xdr:col>
      <xdr:colOff>126364</xdr:colOff>
      <xdr:row>78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235504"/>
          <a:ext cx="1269" cy="1162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9231</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2010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203,499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62554</xdr:rowOff>
    </xdr:from>
    <xdr:to>
      <xdr:col>86</xdr:col>
      <xdr:colOff>25400</xdr:colOff>
      <xdr:row>71</xdr:row>
      <xdr:rowOff>62554</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235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116571</xdr:rowOff>
    </xdr:from>
    <xdr:to>
      <xdr:col>85</xdr:col>
      <xdr:colOff>127000</xdr:colOff>
      <xdr:row>76</xdr:row>
      <xdr:rowOff>151936</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5481300" y="13146771"/>
          <a:ext cx="838200" cy="35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66961</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268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88534</xdr:rowOff>
    </xdr:from>
    <xdr:to>
      <xdr:col>85</xdr:col>
      <xdr:colOff>177800</xdr:colOff>
      <xdr:row>78</xdr:row>
      <xdr:rowOff>18684</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2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151936</xdr:rowOff>
    </xdr:from>
    <xdr:to>
      <xdr:col>81</xdr:col>
      <xdr:colOff>50800</xdr:colOff>
      <xdr:row>77</xdr:row>
      <xdr:rowOff>112702</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4592300" y="13182136"/>
          <a:ext cx="889000" cy="132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93414</xdr:rowOff>
    </xdr:from>
    <xdr:to>
      <xdr:col>81</xdr:col>
      <xdr:colOff>101600</xdr:colOff>
      <xdr:row>78</xdr:row>
      <xdr:rowOff>23564</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29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14691</xdr:rowOff>
    </xdr:from>
    <xdr:ext cx="469744"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46428" y="13387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112702</xdr:rowOff>
    </xdr:from>
    <xdr:to>
      <xdr:col>76</xdr:col>
      <xdr:colOff>114300</xdr:colOff>
      <xdr:row>78</xdr:row>
      <xdr:rowOff>2488</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3703300" y="13314352"/>
          <a:ext cx="889000" cy="61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88232</xdr:rowOff>
    </xdr:from>
    <xdr:to>
      <xdr:col>76</xdr:col>
      <xdr:colOff>165100</xdr:colOff>
      <xdr:row>78</xdr:row>
      <xdr:rowOff>18382</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289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9509</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38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2488</xdr:rowOff>
    </xdr:from>
    <xdr:to>
      <xdr:col>71</xdr:col>
      <xdr:colOff>177800</xdr:colOff>
      <xdr:row>78</xdr:row>
      <xdr:rowOff>9723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2814300" y="13375588"/>
          <a:ext cx="889000" cy="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93987</xdr:rowOff>
    </xdr:from>
    <xdr:to>
      <xdr:col>72</xdr:col>
      <xdr:colOff>38100</xdr:colOff>
      <xdr:row>78</xdr:row>
      <xdr:rowOff>24137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29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40664</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68428" y="13070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115560</xdr:rowOff>
    </xdr:from>
    <xdr:to>
      <xdr:col>67</xdr:col>
      <xdr:colOff>101600</xdr:colOff>
      <xdr:row>78</xdr:row>
      <xdr:rowOff>45710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31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62237</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79428" y="1309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65771</xdr:rowOff>
    </xdr:from>
    <xdr:to>
      <xdr:col>85</xdr:col>
      <xdr:colOff>177800</xdr:colOff>
      <xdr:row>76</xdr:row>
      <xdr:rowOff>167371</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095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88648</xdr:rowOff>
    </xdr:from>
    <xdr:ext cx="534377"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294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101136</xdr:rowOff>
    </xdr:from>
    <xdr:to>
      <xdr:col>81</xdr:col>
      <xdr:colOff>101600</xdr:colOff>
      <xdr:row>77</xdr:row>
      <xdr:rowOff>31286</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13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47813</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14111" y="1290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61902</xdr:rowOff>
    </xdr:from>
    <xdr:to>
      <xdr:col>76</xdr:col>
      <xdr:colOff>165100</xdr:colOff>
      <xdr:row>77</xdr:row>
      <xdr:rowOff>163502</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26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8579</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325111" y="1303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123138</xdr:rowOff>
    </xdr:from>
    <xdr:to>
      <xdr:col>72</xdr:col>
      <xdr:colOff>38100</xdr:colOff>
      <xdr:row>78</xdr:row>
      <xdr:rowOff>53288</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32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44415</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8428" y="13417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130373</xdr:rowOff>
    </xdr:from>
    <xdr:to>
      <xdr:col>67</xdr:col>
      <xdr:colOff>101600</xdr:colOff>
      <xdr:row>78</xdr:row>
      <xdr:rowOff>60523</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33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51650</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3424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23915</xdr:rowOff>
    </xdr:from>
    <xdr:to>
      <xdr:col>85</xdr:col>
      <xdr:colOff>126364</xdr:colOff>
      <xdr:row>99</xdr:row>
      <xdr:rowOff>2367</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454415"/>
          <a:ext cx="1269" cy="1521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6194</xdr:rowOff>
    </xdr:from>
    <xdr:ext cx="534377"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6979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2367</xdr:rowOff>
    </xdr:from>
    <xdr:to>
      <xdr:col>86</xdr:col>
      <xdr:colOff>25400</xdr:colOff>
      <xdr:row>99</xdr:row>
      <xdr:rowOff>2367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6975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142042</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22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495,455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23915</xdr:rowOff>
    </xdr:from>
    <xdr:to>
      <xdr:col>86</xdr:col>
      <xdr:colOff>25400</xdr:colOff>
      <xdr:row>90</xdr:row>
      <xdr:rowOff>23915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45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154138</xdr:rowOff>
    </xdr:from>
    <xdr:to>
      <xdr:col>85</xdr:col>
      <xdr:colOff>127000</xdr:colOff>
      <xdr:row>97</xdr:row>
      <xdr:rowOff>163810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5481300" y="16784788"/>
          <a:ext cx="838200" cy="9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124368</xdr:rowOff>
    </xdr:from>
    <xdr:ext cx="534377"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755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145941</xdr:rowOff>
    </xdr:from>
    <xdr:to>
      <xdr:col>85</xdr:col>
      <xdr:colOff>177800</xdr:colOff>
      <xdr:row>98</xdr:row>
      <xdr:rowOff>76091</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77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163810</xdr:rowOff>
    </xdr:from>
    <xdr:to>
      <xdr:col>81</xdr:col>
      <xdr:colOff>50800</xdr:colOff>
      <xdr:row>97</xdr:row>
      <xdr:rowOff>164902</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794460"/>
          <a:ext cx="889000" cy="1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160686</xdr:rowOff>
    </xdr:from>
    <xdr:to>
      <xdr:col>81</xdr:col>
      <xdr:colOff>101600</xdr:colOff>
      <xdr:row>98</xdr:row>
      <xdr:rowOff>90836</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81963</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14111" y="16884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164902</xdr:rowOff>
    </xdr:from>
    <xdr:to>
      <xdr:col>76</xdr:col>
      <xdr:colOff>114300</xdr:colOff>
      <xdr:row>97</xdr:row>
      <xdr:rowOff>169232</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3703300" y="16795552"/>
          <a:ext cx="889000" cy="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165060</xdr:rowOff>
    </xdr:from>
    <xdr:to>
      <xdr:col>76</xdr:col>
      <xdr:colOff>165100</xdr:colOff>
      <xdr:row>98</xdr:row>
      <xdr:rowOff>95210</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86337</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325111" y="168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169232</xdr:rowOff>
    </xdr:from>
    <xdr:to>
      <xdr:col>71</xdr:col>
      <xdr:colOff>177800</xdr:colOff>
      <xdr:row>98</xdr:row>
      <xdr:rowOff>7934</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2814300" y="16799882"/>
          <a:ext cx="889000" cy="1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162902</xdr:rowOff>
    </xdr:from>
    <xdr:to>
      <xdr:col>72</xdr:col>
      <xdr:colOff>38100</xdr:colOff>
      <xdr:row>98</xdr:row>
      <xdr:rowOff>93052</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84179</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36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162140</xdr:rowOff>
    </xdr:from>
    <xdr:to>
      <xdr:col>67</xdr:col>
      <xdr:colOff>101600</xdr:colOff>
      <xdr:row>98</xdr:row>
      <xdr:rowOff>92290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83417</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47111" y="1688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103338</xdr:rowOff>
    </xdr:from>
    <xdr:to>
      <xdr:col>85</xdr:col>
      <xdr:colOff>177800</xdr:colOff>
      <xdr:row>98</xdr:row>
      <xdr:rowOff>33488</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73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126215</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585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113010</xdr:rowOff>
    </xdr:from>
    <xdr:to>
      <xdr:col>81</xdr:col>
      <xdr:colOff>101600</xdr:colOff>
      <xdr:row>98</xdr:row>
      <xdr:rowOff>43160</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74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59687</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51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114102</xdr:rowOff>
    </xdr:from>
    <xdr:to>
      <xdr:col>76</xdr:col>
      <xdr:colOff>165100</xdr:colOff>
      <xdr:row>98</xdr:row>
      <xdr:rowOff>44252</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74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60779</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519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118432</xdr:rowOff>
    </xdr:from>
    <xdr:to>
      <xdr:col>72</xdr:col>
      <xdr:colOff>38100</xdr:colOff>
      <xdr:row>98</xdr:row>
      <xdr:rowOff>48582</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74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65109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524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128584</xdr:rowOff>
    </xdr:from>
    <xdr:to>
      <xdr:col>67</xdr:col>
      <xdr:colOff>101600</xdr:colOff>
      <xdr:row>98</xdr:row>
      <xdr:rowOff>58734</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75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75261</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53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50317</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193817"/>
          <a:ext cx="1269" cy="14609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8932</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695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168444</xdr:rowOff>
    </xdr:from>
    <xdr:ext cx="469744"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4969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50317</xdr:rowOff>
    </xdr:from>
    <xdr:to>
      <xdr:col>116</xdr:col>
      <xdr:colOff>152400</xdr:colOff>
      <xdr:row>30</xdr:row>
      <xdr:rowOff>50317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193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97833</xdr:rowOff>
    </xdr:from>
    <xdr:ext cx="313932"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44148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74955</xdr:rowOff>
    </xdr:from>
    <xdr:to>
      <xdr:col>116</xdr:col>
      <xdr:colOff>114300</xdr:colOff>
      <xdr:row>39</xdr:row>
      <xdr:rowOff>5105</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59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58039</xdr:rowOff>
    </xdr:from>
    <xdr:to>
      <xdr:col>112</xdr:col>
      <xdr:colOff>38100</xdr:colOff>
      <xdr:row>38</xdr:row>
      <xdr:rowOff>159639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57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4716</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4017" y="63483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61468</xdr:rowOff>
    </xdr:from>
    <xdr:to>
      <xdr:col>107</xdr:col>
      <xdr:colOff>101600</xdr:colOff>
      <xdr:row>38</xdr:row>
      <xdr:rowOff>163068</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576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8145</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245017" y="63517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52095</xdr:rowOff>
    </xdr:from>
    <xdr:to>
      <xdr:col>102</xdr:col>
      <xdr:colOff>165100</xdr:colOff>
      <xdr:row>38</xdr:row>
      <xdr:rowOff>153695</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56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170222</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56017" y="6342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169139</xdr:rowOff>
    </xdr:from>
    <xdr:to>
      <xdr:col>98</xdr:col>
      <xdr:colOff>38100</xdr:colOff>
      <xdr:row>38</xdr:row>
      <xdr:rowOff>99289</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512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115816</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2880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53382</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568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132588</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flipV="1">
          <a:off x="22159595" y="8876538"/>
          <a:ext cx="1269" cy="1283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92727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10208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79265</xdr:rowOff>
    </xdr:from>
    <xdr:ext cx="534377"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865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51</xdr:row>
      <xdr:rowOff>132588</xdr:rowOff>
    </xdr:from>
    <xdr:to>
      <xdr:col>116</xdr:col>
      <xdr:colOff>152400</xdr:colOff>
      <xdr:row>51</xdr:row>
      <xdr:rowOff>132588</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8876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10177</xdr:rowOff>
    </xdr:from>
    <xdr:ext cx="313932"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95427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158750</xdr:rowOff>
    </xdr:from>
    <xdr:to>
      <xdr:col>116</xdr:col>
      <xdr:colOff>114300</xdr:colOff>
      <xdr:row>59</xdr:row>
      <xdr:rowOff>88900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158242</xdr:rowOff>
    </xdr:from>
    <xdr:to>
      <xdr:col>112</xdr:col>
      <xdr:colOff>38100</xdr:colOff>
      <xdr:row>59</xdr:row>
      <xdr:rowOff>88392</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1010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104919</xdr:rowOff>
    </xdr:from>
    <xdr:ext cx="313932"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66333" y="9877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156972</xdr:rowOff>
    </xdr:from>
    <xdr:to>
      <xdr:col>107</xdr:col>
      <xdr:colOff>101600</xdr:colOff>
      <xdr:row>59</xdr:row>
      <xdr:rowOff>87122</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103649</xdr:rowOff>
    </xdr:from>
    <xdr:ext cx="313932"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77333" y="9876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156718</xdr:rowOff>
    </xdr:from>
    <xdr:to>
      <xdr:col>102</xdr:col>
      <xdr:colOff>165100</xdr:colOff>
      <xdr:row>59</xdr:row>
      <xdr:rowOff>86868</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103395</xdr:rowOff>
    </xdr:from>
    <xdr:ext cx="313932"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88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157353</xdr:rowOff>
    </xdr:from>
    <xdr:to>
      <xdr:col>98</xdr:col>
      <xdr:colOff>38100</xdr:colOff>
      <xdr:row>59</xdr:row>
      <xdr:rowOff>87503</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104030</xdr:rowOff>
    </xdr:from>
    <xdr:ext cx="313932"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499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137177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10081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297,282</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円となっており、類似団体と比較すると高い水準となっている。これは、ふるさと納税制度を活用した寄附金を基金へ積み立てたことによるものである。</a:t>
          </a: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268,357</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円となっており、類似団体と比較すると依然として一人当たりコストが上位の状況となっている。</a:t>
          </a:r>
        </a:p>
        <a:p>
          <a:r>
            <a:rPr kumimoji="1" lang="ja-JP" altLang="en-US" sz="1300">
              <a:latin typeface="ＭＳ Ｐゴシック" panose="020B0600070205080204" pitchFamily="50" charset="-128"/>
              <a:ea typeface="ＭＳ Ｐゴシック" panose="020B0600070205080204" pitchFamily="50" charset="-128"/>
            </a:rPr>
            <a:t>これは、本市が高齢者の増加と子育て支援の充実に重点的に取り組んできたことによるもの及び新型コロナウイルス感染症関連の給付金事業等の増加によるものである。</a:t>
          </a:r>
        </a:p>
        <a:p>
          <a:r>
            <a:rPr kumimoji="1" lang="ja-JP" altLang="en-US" sz="1300">
              <a:latin typeface="ＭＳ Ｐゴシック" panose="020B0600070205080204" pitchFamily="50" charset="-128"/>
              <a:ea typeface="ＭＳ Ｐゴシック" panose="020B0600070205080204" pitchFamily="50" charset="-128"/>
            </a:rPr>
            <a:t>衛生費は、住民一人当たり</a:t>
          </a:r>
          <a:r>
            <a:rPr kumimoji="1" lang="en-US" altLang="ja-JP" sz="1300">
              <a:latin typeface="ＭＳ Ｐゴシック" panose="020B0600070205080204" pitchFamily="50" charset="-128"/>
              <a:ea typeface="ＭＳ Ｐゴシック" panose="020B0600070205080204" pitchFamily="50" charset="-128"/>
            </a:rPr>
            <a:t>42,261</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円となっており、類似団体と比較すると低い水準となっている。これは、市におけるごみの再資源化に重点的に取り組んできたことによるものであり、歳出コスト削減を図っている。</a:t>
          </a:r>
        </a:p>
        <a:p>
          <a:r>
            <a:rPr kumimoji="1" lang="ja-JP" altLang="en-US" sz="1300">
              <a:latin typeface="ＭＳ Ｐゴシック" panose="020B0600070205080204" pitchFamily="50" charset="-128"/>
              <a:ea typeface="ＭＳ Ｐゴシック" panose="020B0600070205080204" pitchFamily="50" charset="-128"/>
            </a:rPr>
            <a:t>農林水産業費は、住民一人当たり</a:t>
          </a:r>
          <a:r>
            <a:rPr kumimoji="1" lang="en-US" altLang="ja-JP" sz="1300">
              <a:latin typeface="ＭＳ Ｐゴシック" panose="020B0600070205080204" pitchFamily="50" charset="-128"/>
              <a:ea typeface="ＭＳ Ｐゴシック" panose="020B0600070205080204" pitchFamily="50" charset="-128"/>
            </a:rPr>
            <a:t>93,260</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円となっており、類似団体と比較すると高い水準になっているのは、市の基幹産業である農業の取組を充実させているためである。</a:t>
          </a:r>
        </a:p>
        <a:p>
          <a:r>
            <a:rPr kumimoji="1" lang="ja-JP" altLang="en-US" sz="1300">
              <a:latin typeface="ＭＳ Ｐゴシック" panose="020B0600070205080204" pitchFamily="50" charset="-128"/>
              <a:ea typeface="ＭＳ Ｐゴシック" panose="020B0600070205080204" pitchFamily="50" charset="-128"/>
            </a:rPr>
            <a:t>商工費は、住民一人当たり</a:t>
          </a:r>
          <a:r>
            <a:rPr kumimoji="1" lang="en-US" altLang="ja-JP" sz="1300">
              <a:latin typeface="ＭＳ Ｐゴシック" panose="020B0600070205080204" pitchFamily="50" charset="-128"/>
              <a:ea typeface="ＭＳ Ｐゴシック" panose="020B0600070205080204" pitchFamily="50" charset="-128"/>
            </a:rPr>
            <a:t>117,153</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円となっており、類似団体と比較すると高い水準になっている。これは、ふるさと納税事業の拡充及び新型コロナウイルス感染症対策事業が増加したことによるものである。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財政調整基金残高については、取り崩しはなかった。</a:t>
          </a:r>
        </a:p>
        <a:p>
          <a:r>
            <a:rPr kumimoji="1" lang="ja-JP" altLang="en-US" sz="1400">
              <a:latin typeface="ＭＳ ゴシック" pitchFamily="49" charset="-128"/>
              <a:ea typeface="ＭＳ ゴシック" pitchFamily="49" charset="-128"/>
            </a:rPr>
            <a:t>　実質収支額は前年度と比較し、</a:t>
          </a:r>
          <a:r>
            <a:rPr kumimoji="1" lang="en-US" altLang="ja-JP" sz="1400">
              <a:latin typeface="ＭＳ ゴシック" pitchFamily="49" charset="-128"/>
              <a:ea typeface="ＭＳ ゴシック" pitchFamily="49" charset="-128"/>
            </a:rPr>
            <a:t>190</a:t>
          </a:r>
          <a:r>
            <a:rPr kumimoji="1" lang="ja-JP" altLang="en-US" sz="1400">
              <a:latin typeface="ＭＳ ゴシック" pitchFamily="49" charset="-128"/>
              <a:ea typeface="ＭＳ ゴシック" pitchFamily="49" charset="-128"/>
            </a:rPr>
            <a:t>百万円の増である。</a:t>
          </a:r>
        </a:p>
        <a:p>
          <a:r>
            <a:rPr kumimoji="1" lang="ja-JP" altLang="en-US" sz="1400">
              <a:latin typeface="ＭＳ ゴシック" pitchFamily="49" charset="-128"/>
              <a:ea typeface="ＭＳ ゴシック" pitchFamily="49" charset="-128"/>
            </a:rPr>
            <a:t>　実質単年度収支については、昨年度と比較し</a:t>
          </a:r>
          <a:r>
            <a:rPr kumimoji="1" lang="en-US" altLang="ja-JP" sz="1400">
              <a:latin typeface="ＭＳ ゴシック" pitchFamily="49" charset="-128"/>
              <a:ea typeface="ＭＳ ゴシック" pitchFamily="49" charset="-128"/>
            </a:rPr>
            <a:t>3.47</a:t>
          </a:r>
          <a:r>
            <a:rPr kumimoji="1" lang="ja-JP" altLang="en-US" sz="1400">
              <a:latin typeface="ＭＳ ゴシック" pitchFamily="49" charset="-128"/>
              <a:ea typeface="ＭＳ ゴシック" pitchFamily="49" charset="-128"/>
            </a:rPr>
            <a:t>ポイントの増加である。今後は、引き続き自主財源の確保に努めるとともに、事務事業の見直しや歳出の抑制を行い、財政の健全化に努める。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全ての事業において、実質収支は黒字であり、実質赤字額は生じていない。</a:t>
          </a:r>
        </a:p>
        <a:p>
          <a:r>
            <a:rPr kumimoji="1" lang="ja-JP" altLang="en-US" sz="1400">
              <a:latin typeface="ＭＳ ゴシック" pitchFamily="49" charset="-128"/>
              <a:ea typeface="ＭＳ ゴシック" pitchFamily="49" charset="-128"/>
            </a:rPr>
            <a:t>　今後も「行政改革アクションプラン」を着実に実施し、事務事業の見直しや歳出を抑制するとともに、自主財源の確保に取り組む。</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71" customWidth="1"/>
    <col min="12" max="12" width="2.25" style="171" customWidth="1"/>
    <col min="13" max="17" width="2.375" style="171" customWidth="1"/>
    <col min="18" max="119" width="2.125" style="171" customWidth="1"/>
    <col min="120" max="16384" width="0" style="171" hidden="1"/>
  </cols>
  <sheetData>
    <row r="1" spans="1:119" ht="33" customHeight="1" x14ac:dyDescent="0.15">
      <c r="B1" s="390" t="s">
        <v>80</v>
      </c>
      <c r="C1" s="390"/>
      <c r="D1" s="390"/>
      <c r="E1" s="390"/>
      <c r="F1" s="390"/>
      <c r="G1" s="390"/>
      <c r="H1" s="390"/>
      <c r="I1" s="390"/>
      <c r="J1" s="390"/>
      <c r="K1" s="390"/>
      <c r="L1" s="390"/>
      <c r="M1" s="390"/>
      <c r="N1" s="390"/>
      <c r="O1" s="390"/>
      <c r="P1" s="390"/>
      <c r="Q1" s="390"/>
      <c r="R1" s="390"/>
      <c r="S1" s="390"/>
      <c r="T1" s="390"/>
      <c r="U1" s="390"/>
      <c r="V1" s="390"/>
      <c r="W1" s="390"/>
      <c r="X1" s="390"/>
      <c r="Y1" s="390"/>
      <c r="Z1" s="390"/>
      <c r="AA1" s="390"/>
      <c r="AB1" s="390"/>
      <c r="AC1" s="390"/>
      <c r="AD1" s="390"/>
      <c r="AE1" s="390"/>
      <c r="AF1" s="390"/>
      <c r="AG1" s="390"/>
      <c r="AH1" s="390"/>
      <c r="AI1" s="390"/>
      <c r="AJ1" s="390"/>
      <c r="AK1" s="390"/>
      <c r="AL1" s="390"/>
      <c r="AM1" s="390"/>
      <c r="AN1" s="390"/>
      <c r="AO1" s="390"/>
      <c r="AP1" s="390"/>
      <c r="AQ1" s="390"/>
      <c r="AR1" s="390"/>
      <c r="AS1" s="390"/>
      <c r="AT1" s="390"/>
      <c r="AU1" s="390"/>
      <c r="AV1" s="390"/>
      <c r="AW1" s="390"/>
      <c r="AX1" s="390"/>
      <c r="AY1" s="390"/>
      <c r="AZ1" s="390"/>
      <c r="BA1" s="390"/>
      <c r="BB1" s="390"/>
      <c r="BC1" s="390"/>
      <c r="BD1" s="390"/>
      <c r="BE1" s="390"/>
      <c r="BF1" s="390"/>
      <c r="BG1" s="390"/>
      <c r="BH1" s="390"/>
      <c r="BI1" s="390"/>
      <c r="BJ1" s="390"/>
      <c r="BK1" s="390"/>
      <c r="BL1" s="390"/>
      <c r="BM1" s="390"/>
      <c r="BN1" s="390"/>
      <c r="BO1" s="390"/>
      <c r="BP1" s="390"/>
      <c r="BQ1" s="390"/>
      <c r="BR1" s="390"/>
      <c r="BS1" s="390"/>
      <c r="BT1" s="390"/>
      <c r="BU1" s="390"/>
      <c r="BV1" s="390"/>
      <c r="BW1" s="390"/>
      <c r="BX1" s="390"/>
      <c r="BY1" s="390"/>
      <c r="BZ1" s="390"/>
      <c r="CA1" s="390"/>
      <c r="CB1" s="390"/>
      <c r="CC1" s="390"/>
      <c r="CD1" s="390"/>
      <c r="CE1" s="390"/>
      <c r="CF1" s="390"/>
      <c r="CG1" s="390"/>
      <c r="CH1" s="390"/>
      <c r="CI1" s="390"/>
      <c r="CJ1" s="390"/>
      <c r="CK1" s="390"/>
      <c r="CL1" s="390"/>
      <c r="CM1" s="390"/>
      <c r="CN1" s="390"/>
      <c r="CO1" s="390"/>
      <c r="CP1" s="390"/>
      <c r="CQ1" s="390"/>
      <c r="CR1" s="390"/>
      <c r="CS1" s="390"/>
      <c r="CT1" s="390"/>
      <c r="CU1" s="390"/>
      <c r="CV1" s="390"/>
      <c r="CW1" s="390"/>
      <c r="CX1" s="390"/>
      <c r="CY1" s="390"/>
      <c r="CZ1" s="390"/>
      <c r="DA1" s="390"/>
      <c r="DB1" s="390"/>
      <c r="DC1" s="390"/>
      <c r="DD1" s="390"/>
      <c r="DE1" s="390"/>
      <c r="DF1" s="390"/>
      <c r="DG1" s="390"/>
      <c r="DH1" s="390"/>
      <c r="DI1" s="390"/>
      <c r="DJ1" s="172"/>
      <c r="DK1" s="172"/>
      <c r="DL1" s="172"/>
      <c r="DM1" s="172"/>
      <c r="DN1" s="172"/>
      <c r="DO1" s="172"/>
    </row>
    <row r="2" spans="1:119" ht="24.75" thickBot="1" x14ac:dyDescent="0.2">
      <c r="B2" s="173" t="s">
        <v>81</v>
      </c>
      <c r="C2" s="173"/>
      <c r="D2" s="174"/>
    </row>
    <row r="3" spans="1:119" ht="18.75" customHeight="1" thickBot="1" x14ac:dyDescent="0.2">
      <c r="A3" s="172"/>
      <c r="B3" s="391" t="s">
        <v>82</v>
      </c>
      <c r="C3" s="392"/>
      <c r="D3" s="392"/>
      <c r="E3" s="393"/>
      <c r="F3" s="393"/>
      <c r="G3" s="393"/>
      <c r="H3" s="393"/>
      <c r="I3" s="393"/>
      <c r="J3" s="393"/>
      <c r="K3" s="393"/>
      <c r="L3" s="393" t="s">
        <v>83</v>
      </c>
      <c r="M3" s="393"/>
      <c r="N3" s="393"/>
      <c r="O3" s="393"/>
      <c r="P3" s="393"/>
      <c r="Q3" s="393"/>
      <c r="R3" s="400"/>
      <c r="S3" s="400"/>
      <c r="T3" s="400"/>
      <c r="U3" s="400"/>
      <c r="V3" s="401"/>
      <c r="W3" s="375" t="s">
        <v>84</v>
      </c>
      <c r="X3" s="376"/>
      <c r="Y3" s="376"/>
      <c r="Z3" s="376"/>
      <c r="AA3" s="376"/>
      <c r="AB3" s="392"/>
      <c r="AC3" s="400" t="s">
        <v>85</v>
      </c>
      <c r="AD3" s="376"/>
      <c r="AE3" s="376"/>
      <c r="AF3" s="376"/>
      <c r="AG3" s="376"/>
      <c r="AH3" s="376"/>
      <c r="AI3" s="376"/>
      <c r="AJ3" s="376"/>
      <c r="AK3" s="376"/>
      <c r="AL3" s="377"/>
      <c r="AM3" s="375" t="s">
        <v>86</v>
      </c>
      <c r="AN3" s="376"/>
      <c r="AO3" s="376"/>
      <c r="AP3" s="376"/>
      <c r="AQ3" s="376"/>
      <c r="AR3" s="376"/>
      <c r="AS3" s="376"/>
      <c r="AT3" s="376"/>
      <c r="AU3" s="376"/>
      <c r="AV3" s="376"/>
      <c r="AW3" s="376"/>
      <c r="AX3" s="377"/>
      <c r="AY3" s="412" t="s">
        <v>1</v>
      </c>
      <c r="AZ3" s="413"/>
      <c r="BA3" s="413"/>
      <c r="BB3" s="413"/>
      <c r="BC3" s="413"/>
      <c r="BD3" s="413"/>
      <c r="BE3" s="413"/>
      <c r="BF3" s="413"/>
      <c r="BG3" s="413"/>
      <c r="BH3" s="413"/>
      <c r="BI3" s="413"/>
      <c r="BJ3" s="413"/>
      <c r="BK3" s="413"/>
      <c r="BL3" s="413"/>
      <c r="BM3" s="414"/>
      <c r="BN3" s="375" t="s">
        <v>87</v>
      </c>
      <c r="BO3" s="376"/>
      <c r="BP3" s="376"/>
      <c r="BQ3" s="376"/>
      <c r="BR3" s="376"/>
      <c r="BS3" s="376"/>
      <c r="BT3" s="376"/>
      <c r="BU3" s="377"/>
      <c r="BV3" s="375" t="s">
        <v>88</v>
      </c>
      <c r="BW3" s="376"/>
      <c r="BX3" s="376"/>
      <c r="BY3" s="376"/>
      <c r="BZ3" s="376"/>
      <c r="CA3" s="376"/>
      <c r="CB3" s="376"/>
      <c r="CC3" s="377"/>
      <c r="CD3" s="412" t="s">
        <v>1</v>
      </c>
      <c r="CE3" s="413"/>
      <c r="CF3" s="413"/>
      <c r="CG3" s="413"/>
      <c r="CH3" s="413"/>
      <c r="CI3" s="413"/>
      <c r="CJ3" s="413"/>
      <c r="CK3" s="413"/>
      <c r="CL3" s="413"/>
      <c r="CM3" s="413"/>
      <c r="CN3" s="413"/>
      <c r="CO3" s="413"/>
      <c r="CP3" s="413"/>
      <c r="CQ3" s="413"/>
      <c r="CR3" s="413"/>
      <c r="CS3" s="414"/>
      <c r="CT3" s="375" t="s">
        <v>89</v>
      </c>
      <c r="CU3" s="376"/>
      <c r="CV3" s="376"/>
      <c r="CW3" s="376"/>
      <c r="CX3" s="376"/>
      <c r="CY3" s="376"/>
      <c r="CZ3" s="376"/>
      <c r="DA3" s="377"/>
      <c r="DB3" s="375" t="s">
        <v>90</v>
      </c>
      <c r="DC3" s="376"/>
      <c r="DD3" s="376"/>
      <c r="DE3" s="376"/>
      <c r="DF3" s="376"/>
      <c r="DG3" s="376"/>
      <c r="DH3" s="376"/>
      <c r="DI3" s="377"/>
    </row>
    <row r="4" spans="1:119" ht="18.75" customHeight="1" x14ac:dyDescent="0.15">
      <c r="A4" s="172"/>
      <c r="B4" s="394"/>
      <c r="C4" s="395"/>
      <c r="D4" s="395"/>
      <c r="E4" s="396"/>
      <c r="F4" s="396"/>
      <c r="G4" s="396"/>
      <c r="H4" s="396"/>
      <c r="I4" s="396"/>
      <c r="J4" s="396"/>
      <c r="K4" s="396"/>
      <c r="L4" s="396"/>
      <c r="M4" s="396"/>
      <c r="N4" s="396"/>
      <c r="O4" s="396"/>
      <c r="P4" s="396"/>
      <c r="Q4" s="396"/>
      <c r="R4" s="402"/>
      <c r="S4" s="402"/>
      <c r="T4" s="402"/>
      <c r="U4" s="402"/>
      <c r="V4" s="403"/>
      <c r="W4" s="406"/>
      <c r="X4" s="407"/>
      <c r="Y4" s="407"/>
      <c r="Z4" s="407"/>
      <c r="AA4" s="407"/>
      <c r="AB4" s="395"/>
      <c r="AC4" s="402"/>
      <c r="AD4" s="407"/>
      <c r="AE4" s="407"/>
      <c r="AF4" s="407"/>
      <c r="AG4" s="407"/>
      <c r="AH4" s="407"/>
      <c r="AI4" s="407"/>
      <c r="AJ4" s="407"/>
      <c r="AK4" s="407"/>
      <c r="AL4" s="410"/>
      <c r="AM4" s="408"/>
      <c r="AN4" s="409"/>
      <c r="AO4" s="409"/>
      <c r="AP4" s="409"/>
      <c r="AQ4" s="409"/>
      <c r="AR4" s="409"/>
      <c r="AS4" s="409"/>
      <c r="AT4" s="409"/>
      <c r="AU4" s="409"/>
      <c r="AV4" s="409"/>
      <c r="AW4" s="409"/>
      <c r="AX4" s="411"/>
      <c r="AY4" s="378" t="s">
        <v>91</v>
      </c>
      <c r="AZ4" s="379"/>
      <c r="BA4" s="379"/>
      <c r="BB4" s="379"/>
      <c r="BC4" s="379"/>
      <c r="BD4" s="379"/>
      <c r="BE4" s="379"/>
      <c r="BF4" s="379"/>
      <c r="BG4" s="379"/>
      <c r="BH4" s="379"/>
      <c r="BI4" s="379"/>
      <c r="BJ4" s="379"/>
      <c r="BK4" s="379"/>
      <c r="BL4" s="379"/>
      <c r="BM4" s="380"/>
      <c r="BN4" s="381">
        <v>34099447</v>
      </c>
      <c r="BO4" s="382"/>
      <c r="BP4" s="382"/>
      <c r="BQ4" s="382"/>
      <c r="BR4" s="382"/>
      <c r="BS4" s="382"/>
      <c r="BT4" s="382"/>
      <c r="BU4" s="383"/>
      <c r="BV4" s="381">
        <v>34269566</v>
      </c>
      <c r="BW4" s="382"/>
      <c r="BX4" s="382"/>
      <c r="BY4" s="382"/>
      <c r="BZ4" s="382"/>
      <c r="CA4" s="382"/>
      <c r="CB4" s="382"/>
      <c r="CC4" s="383"/>
      <c r="CD4" s="384" t="s">
        <v>92</v>
      </c>
      <c r="CE4" s="385"/>
      <c r="CF4" s="385"/>
      <c r="CG4" s="385"/>
      <c r="CH4" s="385"/>
      <c r="CI4" s="385"/>
      <c r="CJ4" s="385"/>
      <c r="CK4" s="385"/>
      <c r="CL4" s="385"/>
      <c r="CM4" s="385"/>
      <c r="CN4" s="385"/>
      <c r="CO4" s="385"/>
      <c r="CP4" s="385"/>
      <c r="CQ4" s="385"/>
      <c r="CR4" s="385"/>
      <c r="CS4" s="386"/>
      <c r="CT4" s="387">
        <v>5.8</v>
      </c>
      <c r="CU4" s="388"/>
      <c r="CV4" s="388"/>
      <c r="CW4" s="388"/>
      <c r="CX4" s="388"/>
      <c r="CY4" s="388"/>
      <c r="CZ4" s="388"/>
      <c r="DA4" s="389"/>
      <c r="DB4" s="387">
        <v>3.8</v>
      </c>
      <c r="DC4" s="388"/>
      <c r="DD4" s="388"/>
      <c r="DE4" s="388"/>
      <c r="DF4" s="388"/>
      <c r="DG4" s="388"/>
      <c r="DH4" s="388"/>
      <c r="DI4" s="389"/>
    </row>
    <row r="5" spans="1:119" ht="18.75" customHeight="1" x14ac:dyDescent="0.15">
      <c r="A5" s="172"/>
      <c r="B5" s="397"/>
      <c r="C5" s="398"/>
      <c r="D5" s="398"/>
      <c r="E5" s="399"/>
      <c r="F5" s="399"/>
      <c r="G5" s="399"/>
      <c r="H5" s="399"/>
      <c r="I5" s="399"/>
      <c r="J5" s="399"/>
      <c r="K5" s="399"/>
      <c r="L5" s="399"/>
      <c r="M5" s="399"/>
      <c r="N5" s="399"/>
      <c r="O5" s="399"/>
      <c r="P5" s="399"/>
      <c r="Q5" s="399"/>
      <c r="R5" s="404"/>
      <c r="S5" s="404"/>
      <c r="T5" s="404"/>
      <c r="U5" s="404"/>
      <c r="V5" s="405"/>
      <c r="W5" s="408"/>
      <c r="X5" s="409"/>
      <c r="Y5" s="409"/>
      <c r="Z5" s="409"/>
      <c r="AA5" s="409"/>
      <c r="AB5" s="398"/>
      <c r="AC5" s="404"/>
      <c r="AD5" s="409"/>
      <c r="AE5" s="409"/>
      <c r="AF5" s="409"/>
      <c r="AG5" s="409"/>
      <c r="AH5" s="409"/>
      <c r="AI5" s="409"/>
      <c r="AJ5" s="409"/>
      <c r="AK5" s="409"/>
      <c r="AL5" s="411"/>
      <c r="AM5" s="447" t="s">
        <v>93</v>
      </c>
      <c r="AN5" s="448"/>
      <c r="AO5" s="448"/>
      <c r="AP5" s="448"/>
      <c r="AQ5" s="448"/>
      <c r="AR5" s="448"/>
      <c r="AS5" s="448"/>
      <c r="AT5" s="449"/>
      <c r="AU5" s="450" t="s">
        <v>94</v>
      </c>
      <c r="AV5" s="451"/>
      <c r="AW5" s="451"/>
      <c r="AX5" s="451"/>
      <c r="AY5" s="452" t="s">
        <v>95</v>
      </c>
      <c r="AZ5" s="453"/>
      <c r="BA5" s="453"/>
      <c r="BB5" s="453"/>
      <c r="BC5" s="453"/>
      <c r="BD5" s="453"/>
      <c r="BE5" s="453"/>
      <c r="BF5" s="453"/>
      <c r="BG5" s="453"/>
      <c r="BH5" s="453"/>
      <c r="BI5" s="453"/>
      <c r="BJ5" s="453"/>
      <c r="BK5" s="453"/>
      <c r="BL5" s="453"/>
      <c r="BM5" s="454"/>
      <c r="BN5" s="418">
        <v>33393763</v>
      </c>
      <c r="BO5" s="419"/>
      <c r="BP5" s="419"/>
      <c r="BQ5" s="419"/>
      <c r="BR5" s="419"/>
      <c r="BS5" s="419"/>
      <c r="BT5" s="419"/>
      <c r="BU5" s="420"/>
      <c r="BV5" s="418">
        <v>33695346</v>
      </c>
      <c r="BW5" s="419"/>
      <c r="BX5" s="419"/>
      <c r="BY5" s="419"/>
      <c r="BZ5" s="419"/>
      <c r="CA5" s="419"/>
      <c r="CB5" s="419"/>
      <c r="CC5" s="420"/>
      <c r="CD5" s="421" t="s">
        <v>96</v>
      </c>
      <c r="CE5" s="422"/>
      <c r="CF5" s="422"/>
      <c r="CG5" s="422"/>
      <c r="CH5" s="422"/>
      <c r="CI5" s="422"/>
      <c r="CJ5" s="422"/>
      <c r="CK5" s="422"/>
      <c r="CL5" s="422"/>
      <c r="CM5" s="422"/>
      <c r="CN5" s="422"/>
      <c r="CO5" s="422"/>
      <c r="CP5" s="422"/>
      <c r="CQ5" s="422"/>
      <c r="CR5" s="422"/>
      <c r="CS5" s="423"/>
      <c r="CT5" s="415">
        <v>80.3</v>
      </c>
      <c r="CU5" s="416"/>
      <c r="CV5" s="416"/>
      <c r="CW5" s="416"/>
      <c r="CX5" s="416"/>
      <c r="CY5" s="416"/>
      <c r="CZ5" s="416"/>
      <c r="DA5" s="417"/>
      <c r="DB5" s="415">
        <v>86.5</v>
      </c>
      <c r="DC5" s="416"/>
      <c r="DD5" s="416"/>
      <c r="DE5" s="416"/>
      <c r="DF5" s="416"/>
      <c r="DG5" s="416"/>
      <c r="DH5" s="416"/>
      <c r="DI5" s="417"/>
    </row>
    <row r="6" spans="1:119" ht="18.75" customHeight="1" x14ac:dyDescent="0.15">
      <c r="A6" s="172"/>
      <c r="B6" s="424" t="s">
        <v>97</v>
      </c>
      <c r="C6" s="425"/>
      <c r="D6" s="425"/>
      <c r="E6" s="426"/>
      <c r="F6" s="426"/>
      <c r="G6" s="426"/>
      <c r="H6" s="426"/>
      <c r="I6" s="426"/>
      <c r="J6" s="426"/>
      <c r="K6" s="426"/>
      <c r="L6" s="426" t="s">
        <v>98</v>
      </c>
      <c r="M6" s="426"/>
      <c r="N6" s="426"/>
      <c r="O6" s="426"/>
      <c r="P6" s="426"/>
      <c r="Q6" s="426"/>
      <c r="R6" s="430"/>
      <c r="S6" s="430"/>
      <c r="T6" s="430"/>
      <c r="U6" s="430"/>
      <c r="V6" s="431"/>
      <c r="W6" s="434" t="s">
        <v>99</v>
      </c>
      <c r="X6" s="435"/>
      <c r="Y6" s="435"/>
      <c r="Z6" s="435"/>
      <c r="AA6" s="435"/>
      <c r="AB6" s="425"/>
      <c r="AC6" s="438" t="s">
        <v>100</v>
      </c>
      <c r="AD6" s="439"/>
      <c r="AE6" s="439"/>
      <c r="AF6" s="439"/>
      <c r="AG6" s="439"/>
      <c r="AH6" s="439"/>
      <c r="AI6" s="439"/>
      <c r="AJ6" s="439"/>
      <c r="AK6" s="439"/>
      <c r="AL6" s="440"/>
      <c r="AM6" s="447" t="s">
        <v>101</v>
      </c>
      <c r="AN6" s="448"/>
      <c r="AO6" s="448"/>
      <c r="AP6" s="448"/>
      <c r="AQ6" s="448"/>
      <c r="AR6" s="448"/>
      <c r="AS6" s="448"/>
      <c r="AT6" s="449"/>
      <c r="AU6" s="450" t="s">
        <v>102</v>
      </c>
      <c r="AV6" s="451"/>
      <c r="AW6" s="451"/>
      <c r="AX6" s="451"/>
      <c r="AY6" s="452" t="s">
        <v>103</v>
      </c>
      <c r="AZ6" s="453"/>
      <c r="BA6" s="453"/>
      <c r="BB6" s="453"/>
      <c r="BC6" s="453"/>
      <c r="BD6" s="453"/>
      <c r="BE6" s="453"/>
      <c r="BF6" s="453"/>
      <c r="BG6" s="453"/>
      <c r="BH6" s="453"/>
      <c r="BI6" s="453"/>
      <c r="BJ6" s="453"/>
      <c r="BK6" s="453"/>
      <c r="BL6" s="453"/>
      <c r="BM6" s="454"/>
      <c r="BN6" s="418">
        <v>705684</v>
      </c>
      <c r="BO6" s="419"/>
      <c r="BP6" s="419"/>
      <c r="BQ6" s="419"/>
      <c r="BR6" s="419"/>
      <c r="BS6" s="419"/>
      <c r="BT6" s="419"/>
      <c r="BU6" s="420"/>
      <c r="BV6" s="418">
        <v>574220</v>
      </c>
      <c r="BW6" s="419"/>
      <c r="BX6" s="419"/>
      <c r="BY6" s="419"/>
      <c r="BZ6" s="419"/>
      <c r="CA6" s="419"/>
      <c r="CB6" s="419"/>
      <c r="CC6" s="420"/>
      <c r="CD6" s="421" t="s">
        <v>104</v>
      </c>
      <c r="CE6" s="422"/>
      <c r="CF6" s="422"/>
      <c r="CG6" s="422"/>
      <c r="CH6" s="422"/>
      <c r="CI6" s="422"/>
      <c r="CJ6" s="422"/>
      <c r="CK6" s="422"/>
      <c r="CL6" s="422"/>
      <c r="CM6" s="422"/>
      <c r="CN6" s="422"/>
      <c r="CO6" s="422"/>
      <c r="CP6" s="422"/>
      <c r="CQ6" s="422"/>
      <c r="CR6" s="422"/>
      <c r="CS6" s="423"/>
      <c r="CT6" s="455">
        <v>83.8</v>
      </c>
      <c r="CU6" s="456"/>
      <c r="CV6" s="456"/>
      <c r="CW6" s="456"/>
      <c r="CX6" s="456"/>
      <c r="CY6" s="456"/>
      <c r="CZ6" s="456"/>
      <c r="DA6" s="457"/>
      <c r="DB6" s="455">
        <v>89.3</v>
      </c>
      <c r="DC6" s="456"/>
      <c r="DD6" s="456"/>
      <c r="DE6" s="456"/>
      <c r="DF6" s="456"/>
      <c r="DG6" s="456"/>
      <c r="DH6" s="456"/>
      <c r="DI6" s="457"/>
    </row>
    <row r="7" spans="1:119" ht="18.75" customHeight="1" x14ac:dyDescent="0.15">
      <c r="A7" s="172"/>
      <c r="B7" s="394"/>
      <c r="C7" s="395"/>
      <c r="D7" s="395"/>
      <c r="E7" s="396"/>
      <c r="F7" s="396"/>
      <c r="G7" s="396"/>
      <c r="H7" s="396"/>
      <c r="I7" s="396"/>
      <c r="J7" s="396"/>
      <c r="K7" s="396"/>
      <c r="L7" s="396"/>
      <c r="M7" s="396"/>
      <c r="N7" s="396"/>
      <c r="O7" s="396"/>
      <c r="P7" s="396"/>
      <c r="Q7" s="396"/>
      <c r="R7" s="402"/>
      <c r="S7" s="402"/>
      <c r="T7" s="402"/>
      <c r="U7" s="402"/>
      <c r="V7" s="403"/>
      <c r="W7" s="406"/>
      <c r="X7" s="407"/>
      <c r="Y7" s="407"/>
      <c r="Z7" s="407"/>
      <c r="AA7" s="407"/>
      <c r="AB7" s="395"/>
      <c r="AC7" s="441"/>
      <c r="AD7" s="442"/>
      <c r="AE7" s="442"/>
      <c r="AF7" s="442"/>
      <c r="AG7" s="442"/>
      <c r="AH7" s="442"/>
      <c r="AI7" s="442"/>
      <c r="AJ7" s="442"/>
      <c r="AK7" s="442"/>
      <c r="AL7" s="443"/>
      <c r="AM7" s="447" t="s">
        <v>105</v>
      </c>
      <c r="AN7" s="448"/>
      <c r="AO7" s="448"/>
      <c r="AP7" s="448"/>
      <c r="AQ7" s="448"/>
      <c r="AR7" s="448"/>
      <c r="AS7" s="448"/>
      <c r="AT7" s="449"/>
      <c r="AU7" s="450" t="s">
        <v>106</v>
      </c>
      <c r="AV7" s="451"/>
      <c r="AW7" s="451"/>
      <c r="AX7" s="451"/>
      <c r="AY7" s="452" t="s">
        <v>107</v>
      </c>
      <c r="AZ7" s="453"/>
      <c r="BA7" s="453"/>
      <c r="BB7" s="453"/>
      <c r="BC7" s="453"/>
      <c r="BD7" s="453"/>
      <c r="BE7" s="453"/>
      <c r="BF7" s="453"/>
      <c r="BG7" s="453"/>
      <c r="BH7" s="453"/>
      <c r="BI7" s="453"/>
      <c r="BJ7" s="453"/>
      <c r="BK7" s="453"/>
      <c r="BL7" s="453"/>
      <c r="BM7" s="454"/>
      <c r="BN7" s="418">
        <v>35468</v>
      </c>
      <c r="BO7" s="419"/>
      <c r="BP7" s="419"/>
      <c r="BQ7" s="419"/>
      <c r="BR7" s="419"/>
      <c r="BS7" s="419"/>
      <c r="BT7" s="419"/>
      <c r="BU7" s="420"/>
      <c r="BV7" s="418">
        <v>144628</v>
      </c>
      <c r="BW7" s="419"/>
      <c r="BX7" s="419"/>
      <c r="BY7" s="419"/>
      <c r="BZ7" s="419"/>
      <c r="CA7" s="419"/>
      <c r="CB7" s="419"/>
      <c r="CC7" s="420"/>
      <c r="CD7" s="421" t="s">
        <v>108</v>
      </c>
      <c r="CE7" s="422"/>
      <c r="CF7" s="422"/>
      <c r="CG7" s="422"/>
      <c r="CH7" s="422"/>
      <c r="CI7" s="422"/>
      <c r="CJ7" s="422"/>
      <c r="CK7" s="422"/>
      <c r="CL7" s="422"/>
      <c r="CM7" s="422"/>
      <c r="CN7" s="422"/>
      <c r="CO7" s="422"/>
      <c r="CP7" s="422"/>
      <c r="CQ7" s="422"/>
      <c r="CR7" s="422"/>
      <c r="CS7" s="423"/>
      <c r="CT7" s="418">
        <v>11502534</v>
      </c>
      <c r="CU7" s="419"/>
      <c r="CV7" s="419"/>
      <c r="CW7" s="419"/>
      <c r="CX7" s="419"/>
      <c r="CY7" s="419"/>
      <c r="CZ7" s="419"/>
      <c r="DA7" s="420"/>
      <c r="DB7" s="418">
        <v>11211305</v>
      </c>
      <c r="DC7" s="419"/>
      <c r="DD7" s="419"/>
      <c r="DE7" s="419"/>
      <c r="DF7" s="419"/>
      <c r="DG7" s="419"/>
      <c r="DH7" s="419"/>
      <c r="DI7" s="420"/>
    </row>
    <row r="8" spans="1:119" ht="18.75" customHeight="1" thickBot="1" x14ac:dyDescent="0.2">
      <c r="A8" s="172"/>
      <c r="B8" s="427"/>
      <c r="C8" s="428"/>
      <c r="D8" s="428"/>
      <c r="E8" s="429"/>
      <c r="F8" s="429"/>
      <c r="G8" s="429"/>
      <c r="H8" s="429"/>
      <c r="I8" s="429"/>
      <c r="J8" s="429"/>
      <c r="K8" s="429"/>
      <c r="L8" s="429"/>
      <c r="M8" s="429"/>
      <c r="N8" s="429"/>
      <c r="O8" s="429"/>
      <c r="P8" s="429"/>
      <c r="Q8" s="429"/>
      <c r="R8" s="432"/>
      <c r="S8" s="432"/>
      <c r="T8" s="432"/>
      <c r="U8" s="432"/>
      <c r="V8" s="433"/>
      <c r="W8" s="436"/>
      <c r="X8" s="437"/>
      <c r="Y8" s="437"/>
      <c r="Z8" s="437"/>
      <c r="AA8" s="437"/>
      <c r="AB8" s="428"/>
      <c r="AC8" s="444"/>
      <c r="AD8" s="445"/>
      <c r="AE8" s="445"/>
      <c r="AF8" s="445"/>
      <c r="AG8" s="445"/>
      <c r="AH8" s="445"/>
      <c r="AI8" s="445"/>
      <c r="AJ8" s="445"/>
      <c r="AK8" s="445"/>
      <c r="AL8" s="446"/>
      <c r="AM8" s="447" t="s">
        <v>109</v>
      </c>
      <c r="AN8" s="448"/>
      <c r="AO8" s="448"/>
      <c r="AP8" s="448"/>
      <c r="AQ8" s="448"/>
      <c r="AR8" s="448"/>
      <c r="AS8" s="448"/>
      <c r="AT8" s="449"/>
      <c r="AU8" s="450" t="s">
        <v>110</v>
      </c>
      <c r="AV8" s="451"/>
      <c r="AW8" s="451"/>
      <c r="AX8" s="451"/>
      <c r="AY8" s="452" t="s">
        <v>111</v>
      </c>
      <c r="AZ8" s="453"/>
      <c r="BA8" s="453"/>
      <c r="BB8" s="453"/>
      <c r="BC8" s="453"/>
      <c r="BD8" s="453"/>
      <c r="BE8" s="453"/>
      <c r="BF8" s="453"/>
      <c r="BG8" s="453"/>
      <c r="BH8" s="453"/>
      <c r="BI8" s="453"/>
      <c r="BJ8" s="453"/>
      <c r="BK8" s="453"/>
      <c r="BL8" s="453"/>
      <c r="BM8" s="454"/>
      <c r="BN8" s="418">
        <v>670216</v>
      </c>
      <c r="BO8" s="419"/>
      <c r="BP8" s="419"/>
      <c r="BQ8" s="419"/>
      <c r="BR8" s="419"/>
      <c r="BS8" s="419"/>
      <c r="BT8" s="419"/>
      <c r="BU8" s="420"/>
      <c r="BV8" s="418">
        <v>429592</v>
      </c>
      <c r="BW8" s="419"/>
      <c r="BX8" s="419"/>
      <c r="BY8" s="419"/>
      <c r="BZ8" s="419"/>
      <c r="CA8" s="419"/>
      <c r="CB8" s="419"/>
      <c r="CC8" s="420"/>
      <c r="CD8" s="421" t="s">
        <v>112</v>
      </c>
      <c r="CE8" s="422"/>
      <c r="CF8" s="422"/>
      <c r="CG8" s="422"/>
      <c r="CH8" s="422"/>
      <c r="CI8" s="422"/>
      <c r="CJ8" s="422"/>
      <c r="CK8" s="422"/>
      <c r="CL8" s="422"/>
      <c r="CM8" s="422"/>
      <c r="CN8" s="422"/>
      <c r="CO8" s="422"/>
      <c r="CP8" s="422"/>
      <c r="CQ8" s="422"/>
      <c r="CR8" s="422"/>
      <c r="CS8" s="423"/>
      <c r="CT8" s="458">
        <v>0.38</v>
      </c>
      <c r="CU8" s="459"/>
      <c r="CV8" s="459"/>
      <c r="CW8" s="459"/>
      <c r="CX8" s="459"/>
      <c r="CY8" s="459"/>
      <c r="CZ8" s="459"/>
      <c r="DA8" s="460"/>
      <c r="DB8" s="458">
        <v>0.39</v>
      </c>
      <c r="DC8" s="459"/>
      <c r="DD8" s="459"/>
      <c r="DE8" s="459"/>
      <c r="DF8" s="459"/>
      <c r="DG8" s="459"/>
      <c r="DH8" s="459"/>
      <c r="DI8" s="460"/>
    </row>
    <row r="9" spans="1:119" ht="18.75" customHeight="1" thickBot="1" x14ac:dyDescent="0.2">
      <c r="A9" s="172"/>
      <c r="B9" s="412" t="s">
        <v>113</v>
      </c>
      <c r="C9" s="413"/>
      <c r="D9" s="413"/>
      <c r="E9" s="413"/>
      <c r="F9" s="413"/>
      <c r="G9" s="413"/>
      <c r="H9" s="413"/>
      <c r="I9" s="413"/>
      <c r="J9" s="413"/>
      <c r="K9" s="461"/>
      <c r="L9" s="462" t="s">
        <v>114</v>
      </c>
      <c r="M9" s="463"/>
      <c r="N9" s="463"/>
      <c r="O9" s="463"/>
      <c r="P9" s="463"/>
      <c r="Q9" s="464"/>
      <c r="R9" s="465">
        <v>29329</v>
      </c>
      <c r="S9" s="466"/>
      <c r="T9" s="466"/>
      <c r="U9" s="466"/>
      <c r="V9" s="467"/>
      <c r="W9" s="375" t="s">
        <v>115</v>
      </c>
      <c r="X9" s="376"/>
      <c r="Y9" s="376"/>
      <c r="Z9" s="376"/>
      <c r="AA9" s="376"/>
      <c r="AB9" s="376"/>
      <c r="AC9" s="376"/>
      <c r="AD9" s="376"/>
      <c r="AE9" s="376"/>
      <c r="AF9" s="376"/>
      <c r="AG9" s="376"/>
      <c r="AH9" s="376"/>
      <c r="AI9" s="376"/>
      <c r="AJ9" s="376"/>
      <c r="AK9" s="376"/>
      <c r="AL9" s="377"/>
      <c r="AM9" s="447" t="s">
        <v>116</v>
      </c>
      <c r="AN9" s="448"/>
      <c r="AO9" s="448"/>
      <c r="AP9" s="448"/>
      <c r="AQ9" s="448"/>
      <c r="AR9" s="448"/>
      <c r="AS9" s="448"/>
      <c r="AT9" s="449"/>
      <c r="AU9" s="450" t="s">
        <v>106</v>
      </c>
      <c r="AV9" s="451"/>
      <c r="AW9" s="451"/>
      <c r="AX9" s="451"/>
      <c r="AY9" s="452" t="s">
        <v>117</v>
      </c>
      <c r="AZ9" s="453"/>
      <c r="BA9" s="453"/>
      <c r="BB9" s="453"/>
      <c r="BC9" s="453"/>
      <c r="BD9" s="453"/>
      <c r="BE9" s="453"/>
      <c r="BF9" s="453"/>
      <c r="BG9" s="453"/>
      <c r="BH9" s="453"/>
      <c r="BI9" s="453"/>
      <c r="BJ9" s="453"/>
      <c r="BK9" s="453"/>
      <c r="BL9" s="453"/>
      <c r="BM9" s="454"/>
      <c r="BN9" s="418">
        <v>240624</v>
      </c>
      <c r="BO9" s="419"/>
      <c r="BP9" s="419"/>
      <c r="BQ9" s="419"/>
      <c r="BR9" s="419"/>
      <c r="BS9" s="419"/>
      <c r="BT9" s="419"/>
      <c r="BU9" s="420"/>
      <c r="BV9" s="418">
        <v>137577</v>
      </c>
      <c r="BW9" s="419"/>
      <c r="BX9" s="419"/>
      <c r="BY9" s="419"/>
      <c r="BZ9" s="419"/>
      <c r="CA9" s="419"/>
      <c r="CB9" s="419"/>
      <c r="CC9" s="420"/>
      <c r="CD9" s="421" t="s">
        <v>118</v>
      </c>
      <c r="CE9" s="422"/>
      <c r="CF9" s="422"/>
      <c r="CG9" s="422"/>
      <c r="CH9" s="422"/>
      <c r="CI9" s="422"/>
      <c r="CJ9" s="422"/>
      <c r="CK9" s="422"/>
      <c r="CL9" s="422"/>
      <c r="CM9" s="422"/>
      <c r="CN9" s="422"/>
      <c r="CO9" s="422"/>
      <c r="CP9" s="422"/>
      <c r="CQ9" s="422"/>
      <c r="CR9" s="422"/>
      <c r="CS9" s="423"/>
      <c r="CT9" s="415">
        <v>18.899999999999999</v>
      </c>
      <c r="CU9" s="416"/>
      <c r="CV9" s="416"/>
      <c r="CW9" s="416"/>
      <c r="CX9" s="416"/>
      <c r="CY9" s="416"/>
      <c r="CZ9" s="416"/>
      <c r="DA9" s="417"/>
      <c r="DB9" s="415">
        <v>19.7</v>
      </c>
      <c r="DC9" s="416"/>
      <c r="DD9" s="416"/>
      <c r="DE9" s="416"/>
      <c r="DF9" s="416"/>
      <c r="DG9" s="416"/>
      <c r="DH9" s="416"/>
      <c r="DI9" s="417"/>
    </row>
    <row r="10" spans="1:119" ht="18.75" customHeight="1" thickBot="1" x14ac:dyDescent="0.2">
      <c r="A10" s="172"/>
      <c r="B10" s="412"/>
      <c r="C10" s="413"/>
      <c r="D10" s="413"/>
      <c r="E10" s="413"/>
      <c r="F10" s="413"/>
      <c r="G10" s="413"/>
      <c r="H10" s="413"/>
      <c r="I10" s="413"/>
      <c r="J10" s="413"/>
      <c r="K10" s="461"/>
      <c r="L10" s="468" t="s">
        <v>119</v>
      </c>
      <c r="M10" s="448"/>
      <c r="N10" s="448"/>
      <c r="O10" s="448"/>
      <c r="P10" s="448"/>
      <c r="Q10" s="449"/>
      <c r="R10" s="469">
        <v>31479</v>
      </c>
      <c r="S10" s="470"/>
      <c r="T10" s="470"/>
      <c r="U10" s="470"/>
      <c r="V10" s="471"/>
      <c r="W10" s="406"/>
      <c r="X10" s="407"/>
      <c r="Y10" s="407"/>
      <c r="Z10" s="407"/>
      <c r="AA10" s="407"/>
      <c r="AB10" s="407"/>
      <c r="AC10" s="407"/>
      <c r="AD10" s="407"/>
      <c r="AE10" s="407"/>
      <c r="AF10" s="407"/>
      <c r="AG10" s="407"/>
      <c r="AH10" s="407"/>
      <c r="AI10" s="407"/>
      <c r="AJ10" s="407"/>
      <c r="AK10" s="407"/>
      <c r="AL10" s="410"/>
      <c r="AM10" s="447" t="s">
        <v>120</v>
      </c>
      <c r="AN10" s="448"/>
      <c r="AO10" s="448"/>
      <c r="AP10" s="448"/>
      <c r="AQ10" s="448"/>
      <c r="AR10" s="448"/>
      <c r="AS10" s="448"/>
      <c r="AT10" s="449"/>
      <c r="AU10" s="450" t="s">
        <v>121</v>
      </c>
      <c r="AV10" s="451"/>
      <c r="AW10" s="451"/>
      <c r="AX10" s="451"/>
      <c r="AY10" s="452" t="s">
        <v>122</v>
      </c>
      <c r="AZ10" s="453"/>
      <c r="BA10" s="453"/>
      <c r="BB10" s="453"/>
      <c r="BC10" s="453"/>
      <c r="BD10" s="453"/>
      <c r="BE10" s="453"/>
      <c r="BF10" s="453"/>
      <c r="BG10" s="453"/>
      <c r="BH10" s="453"/>
      <c r="BI10" s="453"/>
      <c r="BJ10" s="453"/>
      <c r="BK10" s="453"/>
      <c r="BL10" s="453"/>
      <c r="BM10" s="454"/>
      <c r="BN10" s="418">
        <v>301775</v>
      </c>
      <c r="BO10" s="419"/>
      <c r="BP10" s="419"/>
      <c r="BQ10" s="419"/>
      <c r="BR10" s="419"/>
      <c r="BS10" s="419"/>
      <c r="BT10" s="419"/>
      <c r="BU10" s="420"/>
      <c r="BV10" s="418">
        <v>3014</v>
      </c>
      <c r="BW10" s="419"/>
      <c r="BX10" s="419"/>
      <c r="BY10" s="419"/>
      <c r="BZ10" s="419"/>
      <c r="CA10" s="419"/>
      <c r="CB10" s="419"/>
      <c r="CC10" s="420"/>
      <c r="CD10" s="178" t="s">
        <v>123</v>
      </c>
      <c r="CE10" s="179"/>
      <c r="CF10" s="179"/>
      <c r="CG10" s="179"/>
      <c r="CH10" s="179"/>
      <c r="CI10" s="179"/>
      <c r="CJ10" s="179"/>
      <c r="CK10" s="179"/>
      <c r="CL10" s="179"/>
      <c r="CM10" s="179"/>
      <c r="CN10" s="179"/>
      <c r="CO10" s="179"/>
      <c r="CP10" s="179"/>
      <c r="CQ10" s="179"/>
      <c r="CR10" s="179"/>
      <c r="CS10" s="180"/>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2"/>
      <c r="B11" s="412"/>
      <c r="C11" s="413"/>
      <c r="D11" s="413"/>
      <c r="E11" s="413"/>
      <c r="F11" s="413"/>
      <c r="G11" s="413"/>
      <c r="H11" s="413"/>
      <c r="I11" s="413"/>
      <c r="J11" s="413"/>
      <c r="K11" s="461"/>
      <c r="L11" s="472" t="s">
        <v>124</v>
      </c>
      <c r="M11" s="473"/>
      <c r="N11" s="473"/>
      <c r="O11" s="473"/>
      <c r="P11" s="473"/>
      <c r="Q11" s="474"/>
      <c r="R11" s="475" t="s">
        <v>125</v>
      </c>
      <c r="S11" s="476"/>
      <c r="T11" s="476"/>
      <c r="U11" s="476"/>
      <c r="V11" s="477"/>
      <c r="W11" s="406"/>
      <c r="X11" s="407"/>
      <c r="Y11" s="407"/>
      <c r="Z11" s="407"/>
      <c r="AA11" s="407"/>
      <c r="AB11" s="407"/>
      <c r="AC11" s="407"/>
      <c r="AD11" s="407"/>
      <c r="AE11" s="407"/>
      <c r="AF11" s="407"/>
      <c r="AG11" s="407"/>
      <c r="AH11" s="407"/>
      <c r="AI11" s="407"/>
      <c r="AJ11" s="407"/>
      <c r="AK11" s="407"/>
      <c r="AL11" s="410"/>
      <c r="AM11" s="447" t="s">
        <v>126</v>
      </c>
      <c r="AN11" s="448"/>
      <c r="AO11" s="448"/>
      <c r="AP11" s="448"/>
      <c r="AQ11" s="448"/>
      <c r="AR11" s="448"/>
      <c r="AS11" s="448"/>
      <c r="AT11" s="449"/>
      <c r="AU11" s="450" t="s">
        <v>127</v>
      </c>
      <c r="AV11" s="451"/>
      <c r="AW11" s="451"/>
      <c r="AX11" s="451"/>
      <c r="AY11" s="452" t="s">
        <v>128</v>
      </c>
      <c r="AZ11" s="453"/>
      <c r="BA11" s="453"/>
      <c r="BB11" s="453"/>
      <c r="BC11" s="453"/>
      <c r="BD11" s="453"/>
      <c r="BE11" s="453"/>
      <c r="BF11" s="453"/>
      <c r="BG11" s="453"/>
      <c r="BH11" s="453"/>
      <c r="BI11" s="453"/>
      <c r="BJ11" s="453"/>
      <c r="BK11" s="453"/>
      <c r="BL11" s="453"/>
      <c r="BM11" s="454"/>
      <c r="BN11" s="418">
        <v>0</v>
      </c>
      <c r="BO11" s="419"/>
      <c r="BP11" s="419"/>
      <c r="BQ11" s="419"/>
      <c r="BR11" s="419"/>
      <c r="BS11" s="419"/>
      <c r="BT11" s="419"/>
      <c r="BU11" s="420"/>
      <c r="BV11" s="418">
        <v>0</v>
      </c>
      <c r="BW11" s="419"/>
      <c r="BX11" s="419"/>
      <c r="BY11" s="419"/>
      <c r="BZ11" s="419"/>
      <c r="CA11" s="419"/>
      <c r="CB11" s="419"/>
      <c r="CC11" s="420"/>
      <c r="CD11" s="421" t="s">
        <v>129</v>
      </c>
      <c r="CE11" s="422"/>
      <c r="CF11" s="422"/>
      <c r="CG11" s="422"/>
      <c r="CH11" s="422"/>
      <c r="CI11" s="422"/>
      <c r="CJ11" s="422"/>
      <c r="CK11" s="422"/>
      <c r="CL11" s="422"/>
      <c r="CM11" s="422"/>
      <c r="CN11" s="422"/>
      <c r="CO11" s="422"/>
      <c r="CP11" s="422"/>
      <c r="CQ11" s="422"/>
      <c r="CR11" s="422"/>
      <c r="CS11" s="423"/>
      <c r="CT11" s="458" t="s">
        <v>130</v>
      </c>
      <c r="CU11" s="459"/>
      <c r="CV11" s="459"/>
      <c r="CW11" s="459"/>
      <c r="CX11" s="459"/>
      <c r="CY11" s="459"/>
      <c r="CZ11" s="459"/>
      <c r="DA11" s="460"/>
      <c r="DB11" s="458" t="s">
        <v>130</v>
      </c>
      <c r="DC11" s="459"/>
      <c r="DD11" s="459"/>
      <c r="DE11" s="459"/>
      <c r="DF11" s="459"/>
      <c r="DG11" s="459"/>
      <c r="DH11" s="459"/>
      <c r="DI11" s="460"/>
    </row>
    <row r="12" spans="1:119" ht="18.75" customHeight="1" x14ac:dyDescent="0.15">
      <c r="A12" s="172"/>
      <c r="B12" s="478" t="s">
        <v>131</v>
      </c>
      <c r="C12" s="479"/>
      <c r="D12" s="479"/>
      <c r="E12" s="479"/>
      <c r="F12" s="479"/>
      <c r="G12" s="479"/>
      <c r="H12" s="479"/>
      <c r="I12" s="479"/>
      <c r="J12" s="479"/>
      <c r="K12" s="480"/>
      <c r="L12" s="487" t="s">
        <v>132</v>
      </c>
      <c r="M12" s="488"/>
      <c r="N12" s="488"/>
      <c r="O12" s="488"/>
      <c r="P12" s="488"/>
      <c r="Q12" s="489"/>
      <c r="R12" s="490">
        <v>30179</v>
      </c>
      <c r="S12" s="491"/>
      <c r="T12" s="491"/>
      <c r="U12" s="491"/>
      <c r="V12" s="492"/>
      <c r="W12" s="493" t="s">
        <v>1</v>
      </c>
      <c r="X12" s="451"/>
      <c r="Y12" s="451"/>
      <c r="Z12" s="451"/>
      <c r="AA12" s="451"/>
      <c r="AB12" s="494"/>
      <c r="AC12" s="495" t="s">
        <v>133</v>
      </c>
      <c r="AD12" s="496"/>
      <c r="AE12" s="496"/>
      <c r="AF12" s="496"/>
      <c r="AG12" s="497"/>
      <c r="AH12" s="495" t="s">
        <v>134</v>
      </c>
      <c r="AI12" s="496"/>
      <c r="AJ12" s="496"/>
      <c r="AK12" s="496"/>
      <c r="AL12" s="498"/>
      <c r="AM12" s="447" t="s">
        <v>135</v>
      </c>
      <c r="AN12" s="448"/>
      <c r="AO12" s="448"/>
      <c r="AP12" s="448"/>
      <c r="AQ12" s="448"/>
      <c r="AR12" s="448"/>
      <c r="AS12" s="448"/>
      <c r="AT12" s="449"/>
      <c r="AU12" s="450" t="s">
        <v>121</v>
      </c>
      <c r="AV12" s="451"/>
      <c r="AW12" s="451"/>
      <c r="AX12" s="451"/>
      <c r="AY12" s="452" t="s">
        <v>136</v>
      </c>
      <c r="AZ12" s="453"/>
      <c r="BA12" s="453"/>
      <c r="BB12" s="453"/>
      <c r="BC12" s="453"/>
      <c r="BD12" s="453"/>
      <c r="BE12" s="453"/>
      <c r="BF12" s="453"/>
      <c r="BG12" s="453"/>
      <c r="BH12" s="453"/>
      <c r="BI12" s="453"/>
      <c r="BJ12" s="453"/>
      <c r="BK12" s="453"/>
      <c r="BL12" s="453"/>
      <c r="BM12" s="454"/>
      <c r="BN12" s="418">
        <v>0</v>
      </c>
      <c r="BO12" s="419"/>
      <c r="BP12" s="419"/>
      <c r="BQ12" s="419"/>
      <c r="BR12" s="419"/>
      <c r="BS12" s="419"/>
      <c r="BT12" s="419"/>
      <c r="BU12" s="420"/>
      <c r="BV12" s="418">
        <v>0</v>
      </c>
      <c r="BW12" s="419"/>
      <c r="BX12" s="419"/>
      <c r="BY12" s="419"/>
      <c r="BZ12" s="419"/>
      <c r="CA12" s="419"/>
      <c r="CB12" s="419"/>
      <c r="CC12" s="420"/>
      <c r="CD12" s="421" t="s">
        <v>137</v>
      </c>
      <c r="CE12" s="422"/>
      <c r="CF12" s="422"/>
      <c r="CG12" s="422"/>
      <c r="CH12" s="422"/>
      <c r="CI12" s="422"/>
      <c r="CJ12" s="422"/>
      <c r="CK12" s="422"/>
      <c r="CL12" s="422"/>
      <c r="CM12" s="422"/>
      <c r="CN12" s="422"/>
      <c r="CO12" s="422"/>
      <c r="CP12" s="422"/>
      <c r="CQ12" s="422"/>
      <c r="CR12" s="422"/>
      <c r="CS12" s="423"/>
      <c r="CT12" s="458" t="s">
        <v>138</v>
      </c>
      <c r="CU12" s="459"/>
      <c r="CV12" s="459"/>
      <c r="CW12" s="459"/>
      <c r="CX12" s="459"/>
      <c r="CY12" s="459"/>
      <c r="CZ12" s="459"/>
      <c r="DA12" s="460"/>
      <c r="DB12" s="458" t="s">
        <v>138</v>
      </c>
      <c r="DC12" s="459"/>
      <c r="DD12" s="459"/>
      <c r="DE12" s="459"/>
      <c r="DF12" s="459"/>
      <c r="DG12" s="459"/>
      <c r="DH12" s="459"/>
      <c r="DI12" s="460"/>
    </row>
    <row r="13" spans="1:119" ht="18.75" customHeight="1" x14ac:dyDescent="0.15">
      <c r="A13" s="172"/>
      <c r="B13" s="481"/>
      <c r="C13" s="482"/>
      <c r="D13" s="482"/>
      <c r="E13" s="482"/>
      <c r="F13" s="482"/>
      <c r="G13" s="482"/>
      <c r="H13" s="482"/>
      <c r="I13" s="482"/>
      <c r="J13" s="482"/>
      <c r="K13" s="483"/>
      <c r="L13" s="187"/>
      <c r="M13" s="509" t="s">
        <v>139</v>
      </c>
      <c r="N13" s="510"/>
      <c r="O13" s="510"/>
      <c r="P13" s="510"/>
      <c r="Q13" s="511"/>
      <c r="R13" s="502">
        <v>29709</v>
      </c>
      <c r="S13" s="503"/>
      <c r="T13" s="503"/>
      <c r="U13" s="503"/>
      <c r="V13" s="504"/>
      <c r="W13" s="434" t="s">
        <v>140</v>
      </c>
      <c r="X13" s="435"/>
      <c r="Y13" s="435"/>
      <c r="Z13" s="435"/>
      <c r="AA13" s="435"/>
      <c r="AB13" s="425"/>
      <c r="AC13" s="469">
        <v>3083</v>
      </c>
      <c r="AD13" s="470"/>
      <c r="AE13" s="470"/>
      <c r="AF13" s="470"/>
      <c r="AG13" s="512"/>
      <c r="AH13" s="469">
        <v>3395</v>
      </c>
      <c r="AI13" s="470"/>
      <c r="AJ13" s="470"/>
      <c r="AK13" s="470"/>
      <c r="AL13" s="471"/>
      <c r="AM13" s="447" t="s">
        <v>141</v>
      </c>
      <c r="AN13" s="448"/>
      <c r="AO13" s="448"/>
      <c r="AP13" s="448"/>
      <c r="AQ13" s="448"/>
      <c r="AR13" s="448"/>
      <c r="AS13" s="448"/>
      <c r="AT13" s="449"/>
      <c r="AU13" s="450" t="s">
        <v>121</v>
      </c>
      <c r="AV13" s="451"/>
      <c r="AW13" s="451"/>
      <c r="AX13" s="451"/>
      <c r="AY13" s="452" t="s">
        <v>142</v>
      </c>
      <c r="AZ13" s="453"/>
      <c r="BA13" s="453"/>
      <c r="BB13" s="453"/>
      <c r="BC13" s="453"/>
      <c r="BD13" s="453"/>
      <c r="BE13" s="453"/>
      <c r="BF13" s="453"/>
      <c r="BG13" s="453"/>
      <c r="BH13" s="453"/>
      <c r="BI13" s="453"/>
      <c r="BJ13" s="453"/>
      <c r="BK13" s="453"/>
      <c r="BL13" s="453"/>
      <c r="BM13" s="454"/>
      <c r="BN13" s="418">
        <v>542399</v>
      </c>
      <c r="BO13" s="419"/>
      <c r="BP13" s="419"/>
      <c r="BQ13" s="419"/>
      <c r="BR13" s="419"/>
      <c r="BS13" s="419"/>
      <c r="BT13" s="419"/>
      <c r="BU13" s="420"/>
      <c r="BV13" s="418">
        <v>140591</v>
      </c>
      <c r="BW13" s="419"/>
      <c r="BX13" s="419"/>
      <c r="BY13" s="419"/>
      <c r="BZ13" s="419"/>
      <c r="CA13" s="419"/>
      <c r="CB13" s="419"/>
      <c r="CC13" s="420"/>
      <c r="CD13" s="421" t="s">
        <v>143</v>
      </c>
      <c r="CE13" s="422"/>
      <c r="CF13" s="422"/>
      <c r="CG13" s="422"/>
      <c r="CH13" s="422"/>
      <c r="CI13" s="422"/>
      <c r="CJ13" s="422"/>
      <c r="CK13" s="422"/>
      <c r="CL13" s="422"/>
      <c r="CM13" s="422"/>
      <c r="CN13" s="422"/>
      <c r="CO13" s="422"/>
      <c r="CP13" s="422"/>
      <c r="CQ13" s="422"/>
      <c r="CR13" s="422"/>
      <c r="CS13" s="423"/>
      <c r="CT13" s="415">
        <v>10.1</v>
      </c>
      <c r="CU13" s="416"/>
      <c r="CV13" s="416"/>
      <c r="CW13" s="416"/>
      <c r="CX13" s="416"/>
      <c r="CY13" s="416"/>
      <c r="CZ13" s="416"/>
      <c r="DA13" s="417"/>
      <c r="DB13" s="415">
        <v>10</v>
      </c>
      <c r="DC13" s="416"/>
      <c r="DD13" s="416"/>
      <c r="DE13" s="416"/>
      <c r="DF13" s="416"/>
      <c r="DG13" s="416"/>
      <c r="DH13" s="416"/>
      <c r="DI13" s="417"/>
    </row>
    <row r="14" spans="1:119" ht="18.75" customHeight="1" thickBot="1" x14ac:dyDescent="0.2">
      <c r="A14" s="172"/>
      <c r="B14" s="481"/>
      <c r="C14" s="482"/>
      <c r="D14" s="482"/>
      <c r="E14" s="482"/>
      <c r="F14" s="482"/>
      <c r="G14" s="482"/>
      <c r="H14" s="482"/>
      <c r="I14" s="482"/>
      <c r="J14" s="482"/>
      <c r="K14" s="483"/>
      <c r="L14" s="499" t="s">
        <v>144</v>
      </c>
      <c r="M14" s="500"/>
      <c r="N14" s="500"/>
      <c r="O14" s="500"/>
      <c r="P14" s="500"/>
      <c r="Q14" s="501"/>
      <c r="R14" s="502">
        <v>30646</v>
      </c>
      <c r="S14" s="503"/>
      <c r="T14" s="503"/>
      <c r="U14" s="503"/>
      <c r="V14" s="504"/>
      <c r="W14" s="408"/>
      <c r="X14" s="409"/>
      <c r="Y14" s="409"/>
      <c r="Z14" s="409"/>
      <c r="AA14" s="409"/>
      <c r="AB14" s="398"/>
      <c r="AC14" s="505">
        <v>22</v>
      </c>
      <c r="AD14" s="506"/>
      <c r="AE14" s="506"/>
      <c r="AF14" s="506"/>
      <c r="AG14" s="507"/>
      <c r="AH14" s="505">
        <v>22.3</v>
      </c>
      <c r="AI14" s="506"/>
      <c r="AJ14" s="506"/>
      <c r="AK14" s="506"/>
      <c r="AL14" s="508"/>
      <c r="AM14" s="447"/>
      <c r="AN14" s="448"/>
      <c r="AO14" s="448"/>
      <c r="AP14" s="448"/>
      <c r="AQ14" s="448"/>
      <c r="AR14" s="448"/>
      <c r="AS14" s="448"/>
      <c r="AT14" s="449"/>
      <c r="AU14" s="450"/>
      <c r="AV14" s="451"/>
      <c r="AW14" s="451"/>
      <c r="AX14" s="451"/>
      <c r="AY14" s="452"/>
      <c r="AZ14" s="453"/>
      <c r="BA14" s="453"/>
      <c r="BB14" s="453"/>
      <c r="BC14" s="453"/>
      <c r="BD14" s="453"/>
      <c r="BE14" s="453"/>
      <c r="BF14" s="453"/>
      <c r="BG14" s="453"/>
      <c r="BH14" s="453"/>
      <c r="BI14" s="453"/>
      <c r="BJ14" s="453"/>
      <c r="BK14" s="453"/>
      <c r="BL14" s="453"/>
      <c r="BM14" s="454"/>
      <c r="BN14" s="418"/>
      <c r="BO14" s="419"/>
      <c r="BP14" s="419"/>
      <c r="BQ14" s="419"/>
      <c r="BR14" s="419"/>
      <c r="BS14" s="419"/>
      <c r="BT14" s="419"/>
      <c r="BU14" s="420"/>
      <c r="BV14" s="418"/>
      <c r="BW14" s="419"/>
      <c r="BX14" s="419"/>
      <c r="BY14" s="419"/>
      <c r="BZ14" s="419"/>
      <c r="CA14" s="419"/>
      <c r="CB14" s="419"/>
      <c r="CC14" s="420"/>
      <c r="CD14" s="513" t="s">
        <v>145</v>
      </c>
      <c r="CE14" s="514"/>
      <c r="CF14" s="514"/>
      <c r="CG14" s="514"/>
      <c r="CH14" s="514"/>
      <c r="CI14" s="514"/>
      <c r="CJ14" s="514"/>
      <c r="CK14" s="514"/>
      <c r="CL14" s="514"/>
      <c r="CM14" s="514"/>
      <c r="CN14" s="514"/>
      <c r="CO14" s="514"/>
      <c r="CP14" s="514"/>
      <c r="CQ14" s="514"/>
      <c r="CR14" s="514"/>
      <c r="CS14" s="515"/>
      <c r="CT14" s="516" t="s">
        <v>138</v>
      </c>
      <c r="CU14" s="517"/>
      <c r="CV14" s="517"/>
      <c r="CW14" s="517"/>
      <c r="CX14" s="517"/>
      <c r="CY14" s="517"/>
      <c r="CZ14" s="517"/>
      <c r="DA14" s="518"/>
      <c r="DB14" s="516">
        <v>15.3</v>
      </c>
      <c r="DC14" s="517"/>
      <c r="DD14" s="517"/>
      <c r="DE14" s="517"/>
      <c r="DF14" s="517"/>
      <c r="DG14" s="517"/>
      <c r="DH14" s="517"/>
      <c r="DI14" s="518"/>
    </row>
    <row r="15" spans="1:119" ht="18.75" customHeight="1" x14ac:dyDescent="0.15">
      <c r="A15" s="172"/>
      <c r="B15" s="481"/>
      <c r="C15" s="482"/>
      <c r="D15" s="482"/>
      <c r="E15" s="482"/>
      <c r="F15" s="482"/>
      <c r="G15" s="482"/>
      <c r="H15" s="482"/>
      <c r="I15" s="482"/>
      <c r="J15" s="482"/>
      <c r="K15" s="483"/>
      <c r="L15" s="187"/>
      <c r="M15" s="509" t="s">
        <v>139</v>
      </c>
      <c r="N15" s="510"/>
      <c r="O15" s="510"/>
      <c r="P15" s="510"/>
      <c r="Q15" s="511"/>
      <c r="R15" s="502">
        <v>30214</v>
      </c>
      <c r="S15" s="503"/>
      <c r="T15" s="503"/>
      <c r="U15" s="503"/>
      <c r="V15" s="504"/>
      <c r="W15" s="434" t="s">
        <v>146</v>
      </c>
      <c r="X15" s="435"/>
      <c r="Y15" s="435"/>
      <c r="Z15" s="435"/>
      <c r="AA15" s="435"/>
      <c r="AB15" s="425"/>
      <c r="AC15" s="469">
        <v>2752</v>
      </c>
      <c r="AD15" s="470"/>
      <c r="AE15" s="470"/>
      <c r="AF15" s="470"/>
      <c r="AG15" s="512"/>
      <c r="AH15" s="469">
        <v>2971</v>
      </c>
      <c r="AI15" s="470"/>
      <c r="AJ15" s="470"/>
      <c r="AK15" s="470"/>
      <c r="AL15" s="471"/>
      <c r="AM15" s="447"/>
      <c r="AN15" s="448"/>
      <c r="AO15" s="448"/>
      <c r="AP15" s="448"/>
      <c r="AQ15" s="448"/>
      <c r="AR15" s="448"/>
      <c r="AS15" s="448"/>
      <c r="AT15" s="449"/>
      <c r="AU15" s="450"/>
      <c r="AV15" s="451"/>
      <c r="AW15" s="451"/>
      <c r="AX15" s="451"/>
      <c r="AY15" s="378" t="s">
        <v>147</v>
      </c>
      <c r="AZ15" s="379"/>
      <c r="BA15" s="379"/>
      <c r="BB15" s="379"/>
      <c r="BC15" s="379"/>
      <c r="BD15" s="379"/>
      <c r="BE15" s="379"/>
      <c r="BF15" s="379"/>
      <c r="BG15" s="379"/>
      <c r="BH15" s="379"/>
      <c r="BI15" s="379"/>
      <c r="BJ15" s="379"/>
      <c r="BK15" s="379"/>
      <c r="BL15" s="379"/>
      <c r="BM15" s="380"/>
      <c r="BN15" s="381">
        <v>3635546</v>
      </c>
      <c r="BO15" s="382"/>
      <c r="BP15" s="382"/>
      <c r="BQ15" s="382"/>
      <c r="BR15" s="382"/>
      <c r="BS15" s="382"/>
      <c r="BT15" s="382"/>
      <c r="BU15" s="383"/>
      <c r="BV15" s="381">
        <v>3902522</v>
      </c>
      <c r="BW15" s="382"/>
      <c r="BX15" s="382"/>
      <c r="BY15" s="382"/>
      <c r="BZ15" s="382"/>
      <c r="CA15" s="382"/>
      <c r="CB15" s="382"/>
      <c r="CC15" s="383"/>
      <c r="CD15" s="519" t="s">
        <v>148</v>
      </c>
      <c r="CE15" s="520"/>
      <c r="CF15" s="520"/>
      <c r="CG15" s="520"/>
      <c r="CH15" s="520"/>
      <c r="CI15" s="520"/>
      <c r="CJ15" s="520"/>
      <c r="CK15" s="520"/>
      <c r="CL15" s="520"/>
      <c r="CM15" s="520"/>
      <c r="CN15" s="520"/>
      <c r="CO15" s="520"/>
      <c r="CP15" s="520"/>
      <c r="CQ15" s="520"/>
      <c r="CR15" s="520"/>
      <c r="CS15" s="521"/>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2"/>
      <c r="B16" s="481"/>
      <c r="C16" s="482"/>
      <c r="D16" s="482"/>
      <c r="E16" s="482"/>
      <c r="F16" s="482"/>
      <c r="G16" s="482"/>
      <c r="H16" s="482"/>
      <c r="I16" s="482"/>
      <c r="J16" s="482"/>
      <c r="K16" s="483"/>
      <c r="L16" s="499" t="s">
        <v>149</v>
      </c>
      <c r="M16" s="522"/>
      <c r="N16" s="522"/>
      <c r="O16" s="522"/>
      <c r="P16" s="522"/>
      <c r="Q16" s="523"/>
      <c r="R16" s="524" t="s">
        <v>150</v>
      </c>
      <c r="S16" s="525"/>
      <c r="T16" s="525"/>
      <c r="U16" s="525"/>
      <c r="V16" s="526"/>
      <c r="W16" s="408"/>
      <c r="X16" s="409"/>
      <c r="Y16" s="409"/>
      <c r="Z16" s="409"/>
      <c r="AA16" s="409"/>
      <c r="AB16" s="398"/>
      <c r="AC16" s="505">
        <v>19.7</v>
      </c>
      <c r="AD16" s="506"/>
      <c r="AE16" s="506"/>
      <c r="AF16" s="506"/>
      <c r="AG16" s="507"/>
      <c r="AH16" s="505">
        <v>19.5</v>
      </c>
      <c r="AI16" s="506"/>
      <c r="AJ16" s="506"/>
      <c r="AK16" s="506"/>
      <c r="AL16" s="508"/>
      <c r="AM16" s="447"/>
      <c r="AN16" s="448"/>
      <c r="AO16" s="448"/>
      <c r="AP16" s="448"/>
      <c r="AQ16" s="448"/>
      <c r="AR16" s="448"/>
      <c r="AS16" s="448"/>
      <c r="AT16" s="449"/>
      <c r="AU16" s="450"/>
      <c r="AV16" s="451"/>
      <c r="AW16" s="451"/>
      <c r="AX16" s="451"/>
      <c r="AY16" s="452" t="s">
        <v>151</v>
      </c>
      <c r="AZ16" s="453"/>
      <c r="BA16" s="453"/>
      <c r="BB16" s="453"/>
      <c r="BC16" s="453"/>
      <c r="BD16" s="453"/>
      <c r="BE16" s="453"/>
      <c r="BF16" s="453"/>
      <c r="BG16" s="453"/>
      <c r="BH16" s="453"/>
      <c r="BI16" s="453"/>
      <c r="BJ16" s="453"/>
      <c r="BK16" s="453"/>
      <c r="BL16" s="453"/>
      <c r="BM16" s="454"/>
      <c r="BN16" s="418">
        <v>10114252</v>
      </c>
      <c r="BO16" s="419"/>
      <c r="BP16" s="419"/>
      <c r="BQ16" s="419"/>
      <c r="BR16" s="419"/>
      <c r="BS16" s="419"/>
      <c r="BT16" s="419"/>
      <c r="BU16" s="420"/>
      <c r="BV16" s="418">
        <v>9774792</v>
      </c>
      <c r="BW16" s="419"/>
      <c r="BX16" s="419"/>
      <c r="BY16" s="419"/>
      <c r="BZ16" s="419"/>
      <c r="CA16" s="419"/>
      <c r="CB16" s="419"/>
      <c r="CC16" s="420"/>
      <c r="CD16" s="181"/>
      <c r="CE16" s="532"/>
      <c r="CF16" s="532"/>
      <c r="CG16" s="532"/>
      <c r="CH16" s="532"/>
      <c r="CI16" s="532"/>
      <c r="CJ16" s="532"/>
      <c r="CK16" s="532"/>
      <c r="CL16" s="532"/>
      <c r="CM16" s="532"/>
      <c r="CN16" s="532"/>
      <c r="CO16" s="532"/>
      <c r="CP16" s="532"/>
      <c r="CQ16" s="532"/>
      <c r="CR16" s="532"/>
      <c r="CS16" s="533"/>
      <c r="CT16" s="415"/>
      <c r="CU16" s="416"/>
      <c r="CV16" s="416"/>
      <c r="CW16" s="416"/>
      <c r="CX16" s="416"/>
      <c r="CY16" s="416"/>
      <c r="CZ16" s="416"/>
      <c r="DA16" s="417"/>
      <c r="DB16" s="415"/>
      <c r="DC16" s="416"/>
      <c r="DD16" s="416"/>
      <c r="DE16" s="416"/>
      <c r="DF16" s="416"/>
      <c r="DG16" s="416"/>
      <c r="DH16" s="416"/>
      <c r="DI16" s="417"/>
    </row>
    <row r="17" spans="1:113" ht="18.75" customHeight="1" thickBot="1" x14ac:dyDescent="0.2">
      <c r="A17" s="172"/>
      <c r="B17" s="484"/>
      <c r="C17" s="485"/>
      <c r="D17" s="485"/>
      <c r="E17" s="485"/>
      <c r="F17" s="485"/>
      <c r="G17" s="485"/>
      <c r="H17" s="485"/>
      <c r="I17" s="485"/>
      <c r="J17" s="485"/>
      <c r="K17" s="486"/>
      <c r="L17" s="191"/>
      <c r="M17" s="529" t="s">
        <v>152</v>
      </c>
      <c r="N17" s="530"/>
      <c r="O17" s="530"/>
      <c r="P17" s="530"/>
      <c r="Q17" s="531"/>
      <c r="R17" s="524" t="s">
        <v>153</v>
      </c>
      <c r="S17" s="525"/>
      <c r="T17" s="525"/>
      <c r="U17" s="525"/>
      <c r="V17" s="526"/>
      <c r="W17" s="434" t="s">
        <v>154</v>
      </c>
      <c r="X17" s="435"/>
      <c r="Y17" s="435"/>
      <c r="Z17" s="435"/>
      <c r="AA17" s="435"/>
      <c r="AB17" s="425"/>
      <c r="AC17" s="469">
        <v>8154</v>
      </c>
      <c r="AD17" s="470"/>
      <c r="AE17" s="470"/>
      <c r="AF17" s="470"/>
      <c r="AG17" s="512"/>
      <c r="AH17" s="469">
        <v>8856</v>
      </c>
      <c r="AI17" s="470"/>
      <c r="AJ17" s="470"/>
      <c r="AK17" s="470"/>
      <c r="AL17" s="471"/>
      <c r="AM17" s="447"/>
      <c r="AN17" s="448"/>
      <c r="AO17" s="448"/>
      <c r="AP17" s="448"/>
      <c r="AQ17" s="448"/>
      <c r="AR17" s="448"/>
      <c r="AS17" s="448"/>
      <c r="AT17" s="449"/>
      <c r="AU17" s="450"/>
      <c r="AV17" s="451"/>
      <c r="AW17" s="451"/>
      <c r="AX17" s="451"/>
      <c r="AY17" s="452" t="s">
        <v>155</v>
      </c>
      <c r="AZ17" s="453"/>
      <c r="BA17" s="453"/>
      <c r="BB17" s="453"/>
      <c r="BC17" s="453"/>
      <c r="BD17" s="453"/>
      <c r="BE17" s="453"/>
      <c r="BF17" s="453"/>
      <c r="BG17" s="453"/>
      <c r="BH17" s="453"/>
      <c r="BI17" s="453"/>
      <c r="BJ17" s="453"/>
      <c r="BK17" s="453"/>
      <c r="BL17" s="453"/>
      <c r="BM17" s="454"/>
      <c r="BN17" s="418">
        <v>4544097</v>
      </c>
      <c r="BO17" s="419"/>
      <c r="BP17" s="419"/>
      <c r="BQ17" s="419"/>
      <c r="BR17" s="419"/>
      <c r="BS17" s="419"/>
      <c r="BT17" s="419"/>
      <c r="BU17" s="420"/>
      <c r="BV17" s="418">
        <v>4894154</v>
      </c>
      <c r="BW17" s="419"/>
      <c r="BX17" s="419"/>
      <c r="BY17" s="419"/>
      <c r="BZ17" s="419"/>
      <c r="CA17" s="419"/>
      <c r="CB17" s="419"/>
      <c r="CC17" s="420"/>
      <c r="CD17" s="181"/>
      <c r="CE17" s="532"/>
      <c r="CF17" s="532"/>
      <c r="CG17" s="532"/>
      <c r="CH17" s="532"/>
      <c r="CI17" s="532"/>
      <c r="CJ17" s="532"/>
      <c r="CK17" s="532"/>
      <c r="CL17" s="532"/>
      <c r="CM17" s="532"/>
      <c r="CN17" s="532"/>
      <c r="CO17" s="532"/>
      <c r="CP17" s="532"/>
      <c r="CQ17" s="532"/>
      <c r="CR17" s="532"/>
      <c r="CS17" s="533"/>
      <c r="CT17" s="415"/>
      <c r="CU17" s="416"/>
      <c r="CV17" s="416"/>
      <c r="CW17" s="416"/>
      <c r="CX17" s="416"/>
      <c r="CY17" s="416"/>
      <c r="CZ17" s="416"/>
      <c r="DA17" s="417"/>
      <c r="DB17" s="415"/>
      <c r="DC17" s="416"/>
      <c r="DD17" s="416"/>
      <c r="DE17" s="416"/>
      <c r="DF17" s="416"/>
      <c r="DG17" s="416"/>
      <c r="DH17" s="416"/>
      <c r="DI17" s="417"/>
    </row>
    <row r="18" spans="1:113" ht="18.75" customHeight="1" thickBot="1" x14ac:dyDescent="0.2">
      <c r="A18" s="172"/>
      <c r="B18" s="540" t="s">
        <v>156</v>
      </c>
      <c r="C18" s="461"/>
      <c r="D18" s="461"/>
      <c r="E18" s="541"/>
      <c r="F18" s="541"/>
      <c r="G18" s="541"/>
      <c r="H18" s="541"/>
      <c r="I18" s="541"/>
      <c r="J18" s="541"/>
      <c r="K18" s="541"/>
      <c r="L18" s="542">
        <v>290.27999999999997</v>
      </c>
      <c r="M18" s="542"/>
      <c r="N18" s="542"/>
      <c r="O18" s="542"/>
      <c r="P18" s="542"/>
      <c r="Q18" s="542"/>
      <c r="R18" s="543"/>
      <c r="S18" s="543"/>
      <c r="T18" s="543"/>
      <c r="U18" s="543"/>
      <c r="V18" s="544"/>
      <c r="W18" s="436"/>
      <c r="X18" s="437"/>
      <c r="Y18" s="437"/>
      <c r="Z18" s="437"/>
      <c r="AA18" s="437"/>
      <c r="AB18" s="428"/>
      <c r="AC18" s="545">
        <v>58.3</v>
      </c>
      <c r="AD18" s="546"/>
      <c r="AE18" s="546"/>
      <c r="AF18" s="546"/>
      <c r="AG18" s="547"/>
      <c r="AH18" s="545">
        <v>58.2</v>
      </c>
      <c r="AI18" s="546"/>
      <c r="AJ18" s="546"/>
      <c r="AK18" s="546"/>
      <c r="AL18" s="548"/>
      <c r="AM18" s="447"/>
      <c r="AN18" s="448"/>
      <c r="AO18" s="448"/>
      <c r="AP18" s="448"/>
      <c r="AQ18" s="448"/>
      <c r="AR18" s="448"/>
      <c r="AS18" s="448"/>
      <c r="AT18" s="449"/>
      <c r="AU18" s="450"/>
      <c r="AV18" s="451"/>
      <c r="AW18" s="451"/>
      <c r="AX18" s="451"/>
      <c r="AY18" s="452" t="s">
        <v>157</v>
      </c>
      <c r="AZ18" s="453"/>
      <c r="BA18" s="453"/>
      <c r="BB18" s="453"/>
      <c r="BC18" s="453"/>
      <c r="BD18" s="453"/>
      <c r="BE18" s="453"/>
      <c r="BF18" s="453"/>
      <c r="BG18" s="453"/>
      <c r="BH18" s="453"/>
      <c r="BI18" s="453"/>
      <c r="BJ18" s="453"/>
      <c r="BK18" s="453"/>
      <c r="BL18" s="453"/>
      <c r="BM18" s="454"/>
      <c r="BN18" s="418">
        <v>9573286</v>
      </c>
      <c r="BO18" s="419"/>
      <c r="BP18" s="419"/>
      <c r="BQ18" s="419"/>
      <c r="BR18" s="419"/>
      <c r="BS18" s="419"/>
      <c r="BT18" s="419"/>
      <c r="BU18" s="420"/>
      <c r="BV18" s="418">
        <v>9741392</v>
      </c>
      <c r="BW18" s="419"/>
      <c r="BX18" s="419"/>
      <c r="BY18" s="419"/>
      <c r="BZ18" s="419"/>
      <c r="CA18" s="419"/>
      <c r="CB18" s="419"/>
      <c r="CC18" s="420"/>
      <c r="CD18" s="181"/>
      <c r="CE18" s="532"/>
      <c r="CF18" s="532"/>
      <c r="CG18" s="532"/>
      <c r="CH18" s="532"/>
      <c r="CI18" s="532"/>
      <c r="CJ18" s="532"/>
      <c r="CK18" s="532"/>
      <c r="CL18" s="532"/>
      <c r="CM18" s="532"/>
      <c r="CN18" s="532"/>
      <c r="CO18" s="532"/>
      <c r="CP18" s="532"/>
      <c r="CQ18" s="532"/>
      <c r="CR18" s="532"/>
      <c r="CS18" s="533"/>
      <c r="CT18" s="415"/>
      <c r="CU18" s="416"/>
      <c r="CV18" s="416"/>
      <c r="CW18" s="416"/>
      <c r="CX18" s="416"/>
      <c r="CY18" s="416"/>
      <c r="CZ18" s="416"/>
      <c r="DA18" s="417"/>
      <c r="DB18" s="415"/>
      <c r="DC18" s="416"/>
      <c r="DD18" s="416"/>
      <c r="DE18" s="416"/>
      <c r="DF18" s="416"/>
      <c r="DG18" s="416"/>
      <c r="DH18" s="416"/>
      <c r="DI18" s="417"/>
    </row>
    <row r="19" spans="1:113" ht="18.75" customHeight="1" thickBot="1" x14ac:dyDescent="0.2">
      <c r="A19" s="172"/>
      <c r="B19" s="540" t="s">
        <v>158</v>
      </c>
      <c r="C19" s="461"/>
      <c r="D19" s="461"/>
      <c r="E19" s="541"/>
      <c r="F19" s="541"/>
      <c r="G19" s="541"/>
      <c r="H19" s="541"/>
      <c r="I19" s="541"/>
      <c r="J19" s="541"/>
      <c r="K19" s="541"/>
      <c r="L19" s="549">
        <v>101</v>
      </c>
      <c r="M19" s="549"/>
      <c r="N19" s="549"/>
      <c r="O19" s="549"/>
      <c r="P19" s="549"/>
      <c r="Q19" s="549"/>
      <c r="R19" s="550"/>
      <c r="S19" s="550"/>
      <c r="T19" s="550"/>
      <c r="U19" s="550"/>
      <c r="V19" s="551"/>
      <c r="W19" s="375"/>
      <c r="X19" s="376"/>
      <c r="Y19" s="376"/>
      <c r="Z19" s="376"/>
      <c r="AA19" s="376"/>
      <c r="AB19" s="376"/>
      <c r="AC19" s="527"/>
      <c r="AD19" s="527"/>
      <c r="AE19" s="527"/>
      <c r="AF19" s="527"/>
      <c r="AG19" s="527"/>
      <c r="AH19" s="527"/>
      <c r="AI19" s="527"/>
      <c r="AJ19" s="527"/>
      <c r="AK19" s="527"/>
      <c r="AL19" s="528"/>
      <c r="AM19" s="447"/>
      <c r="AN19" s="448"/>
      <c r="AO19" s="448"/>
      <c r="AP19" s="448"/>
      <c r="AQ19" s="448"/>
      <c r="AR19" s="448"/>
      <c r="AS19" s="448"/>
      <c r="AT19" s="449"/>
      <c r="AU19" s="450"/>
      <c r="AV19" s="451"/>
      <c r="AW19" s="451"/>
      <c r="AX19" s="451"/>
      <c r="AY19" s="452" t="s">
        <v>159</v>
      </c>
      <c r="AZ19" s="453"/>
      <c r="BA19" s="453"/>
      <c r="BB19" s="453"/>
      <c r="BC19" s="453"/>
      <c r="BD19" s="453"/>
      <c r="BE19" s="453"/>
      <c r="BF19" s="453"/>
      <c r="BG19" s="453"/>
      <c r="BH19" s="453"/>
      <c r="BI19" s="453"/>
      <c r="BJ19" s="453"/>
      <c r="BK19" s="453"/>
      <c r="BL19" s="453"/>
      <c r="BM19" s="454"/>
      <c r="BN19" s="418">
        <v>13835893</v>
      </c>
      <c r="BO19" s="419"/>
      <c r="BP19" s="419"/>
      <c r="BQ19" s="419"/>
      <c r="BR19" s="419"/>
      <c r="BS19" s="419"/>
      <c r="BT19" s="419"/>
      <c r="BU19" s="420"/>
      <c r="BV19" s="418">
        <v>13027705</v>
      </c>
      <c r="BW19" s="419"/>
      <c r="BX19" s="419"/>
      <c r="BY19" s="419"/>
      <c r="BZ19" s="419"/>
      <c r="CA19" s="419"/>
      <c r="CB19" s="419"/>
      <c r="CC19" s="420"/>
      <c r="CD19" s="181"/>
      <c r="CE19" s="532"/>
      <c r="CF19" s="532"/>
      <c r="CG19" s="532"/>
      <c r="CH19" s="532"/>
      <c r="CI19" s="532"/>
      <c r="CJ19" s="532"/>
      <c r="CK19" s="532"/>
      <c r="CL19" s="532"/>
      <c r="CM19" s="532"/>
      <c r="CN19" s="532"/>
      <c r="CO19" s="532"/>
      <c r="CP19" s="532"/>
      <c r="CQ19" s="532"/>
      <c r="CR19" s="532"/>
      <c r="CS19" s="533"/>
      <c r="CT19" s="415"/>
      <c r="CU19" s="416"/>
      <c r="CV19" s="416"/>
      <c r="CW19" s="416"/>
      <c r="CX19" s="416"/>
      <c r="CY19" s="416"/>
      <c r="CZ19" s="416"/>
      <c r="DA19" s="417"/>
      <c r="DB19" s="415"/>
      <c r="DC19" s="416"/>
      <c r="DD19" s="416"/>
      <c r="DE19" s="416"/>
      <c r="DF19" s="416"/>
      <c r="DG19" s="416"/>
      <c r="DH19" s="416"/>
      <c r="DI19" s="417"/>
    </row>
    <row r="20" spans="1:113" ht="18.75" customHeight="1" thickBot="1" x14ac:dyDescent="0.2">
      <c r="A20" s="172"/>
      <c r="B20" s="540" t="s">
        <v>160</v>
      </c>
      <c r="C20" s="461"/>
      <c r="D20" s="461"/>
      <c r="E20" s="541"/>
      <c r="F20" s="541"/>
      <c r="G20" s="541"/>
      <c r="H20" s="541"/>
      <c r="I20" s="541"/>
      <c r="J20" s="541"/>
      <c r="K20" s="541"/>
      <c r="L20" s="549">
        <v>13241</v>
      </c>
      <c r="M20" s="549"/>
      <c r="N20" s="549"/>
      <c r="O20" s="549"/>
      <c r="P20" s="549"/>
      <c r="Q20" s="549"/>
      <c r="R20" s="550"/>
      <c r="S20" s="550"/>
      <c r="T20" s="550"/>
      <c r="U20" s="550"/>
      <c r="V20" s="551"/>
      <c r="W20" s="436"/>
      <c r="X20" s="437"/>
      <c r="Y20" s="437"/>
      <c r="Z20" s="437"/>
      <c r="AA20" s="437"/>
      <c r="AB20" s="437"/>
      <c r="AC20" s="552"/>
      <c r="AD20" s="552"/>
      <c r="AE20" s="552"/>
      <c r="AF20" s="552"/>
      <c r="AG20" s="552"/>
      <c r="AH20" s="552"/>
      <c r="AI20" s="552"/>
      <c r="AJ20" s="552"/>
      <c r="AK20" s="552"/>
      <c r="AL20" s="553"/>
      <c r="AM20" s="554"/>
      <c r="AN20" s="473"/>
      <c r="AO20" s="473"/>
      <c r="AP20" s="473"/>
      <c r="AQ20" s="473"/>
      <c r="AR20" s="473"/>
      <c r="AS20" s="473"/>
      <c r="AT20" s="474"/>
      <c r="AU20" s="555"/>
      <c r="AV20" s="556"/>
      <c r="AW20" s="556"/>
      <c r="AX20" s="557"/>
      <c r="AY20" s="452"/>
      <c r="AZ20" s="453"/>
      <c r="BA20" s="453"/>
      <c r="BB20" s="453"/>
      <c r="BC20" s="453"/>
      <c r="BD20" s="453"/>
      <c r="BE20" s="453"/>
      <c r="BF20" s="453"/>
      <c r="BG20" s="453"/>
      <c r="BH20" s="453"/>
      <c r="BI20" s="453"/>
      <c r="BJ20" s="453"/>
      <c r="BK20" s="453"/>
      <c r="BL20" s="453"/>
      <c r="BM20" s="454"/>
      <c r="BN20" s="418"/>
      <c r="BO20" s="419"/>
      <c r="BP20" s="419"/>
      <c r="BQ20" s="419"/>
      <c r="BR20" s="419"/>
      <c r="BS20" s="419"/>
      <c r="BT20" s="419"/>
      <c r="BU20" s="420"/>
      <c r="BV20" s="418"/>
      <c r="BW20" s="419"/>
      <c r="BX20" s="419"/>
      <c r="BY20" s="419"/>
      <c r="BZ20" s="419"/>
      <c r="CA20" s="419"/>
      <c r="CB20" s="419"/>
      <c r="CC20" s="420"/>
      <c r="CD20" s="181"/>
      <c r="CE20" s="532"/>
      <c r="CF20" s="532"/>
      <c r="CG20" s="532"/>
      <c r="CH20" s="532"/>
      <c r="CI20" s="532"/>
      <c r="CJ20" s="532"/>
      <c r="CK20" s="532"/>
      <c r="CL20" s="532"/>
      <c r="CM20" s="532"/>
      <c r="CN20" s="532"/>
      <c r="CO20" s="532"/>
      <c r="CP20" s="532"/>
      <c r="CQ20" s="532"/>
      <c r="CR20" s="532"/>
      <c r="CS20" s="533"/>
      <c r="CT20" s="415"/>
      <c r="CU20" s="416"/>
      <c r="CV20" s="416"/>
      <c r="CW20" s="416"/>
      <c r="CX20" s="416"/>
      <c r="CY20" s="416"/>
      <c r="CZ20" s="416"/>
      <c r="DA20" s="417"/>
      <c r="DB20" s="415"/>
      <c r="DC20" s="416"/>
      <c r="DD20" s="416"/>
      <c r="DE20" s="416"/>
      <c r="DF20" s="416"/>
      <c r="DG20" s="416"/>
      <c r="DH20" s="416"/>
      <c r="DI20" s="417"/>
    </row>
    <row r="21" spans="1:113" ht="18.75" customHeight="1" thickBot="1" x14ac:dyDescent="0.2">
      <c r="A21" s="172"/>
      <c r="B21" s="558" t="s">
        <v>161</v>
      </c>
      <c r="C21" s="559"/>
      <c r="D21" s="559"/>
      <c r="E21" s="559"/>
      <c r="F21" s="559"/>
      <c r="G21" s="559"/>
      <c r="H21" s="559"/>
      <c r="I21" s="559"/>
      <c r="J21" s="559"/>
      <c r="K21" s="559"/>
      <c r="L21" s="559"/>
      <c r="M21" s="559"/>
      <c r="N21" s="559"/>
      <c r="O21" s="559"/>
      <c r="P21" s="559"/>
      <c r="Q21" s="559"/>
      <c r="R21" s="559"/>
      <c r="S21" s="559"/>
      <c r="T21" s="559"/>
      <c r="U21" s="559"/>
      <c r="V21" s="559"/>
      <c r="W21" s="559"/>
      <c r="X21" s="559"/>
      <c r="Y21" s="559"/>
      <c r="Z21" s="559"/>
      <c r="AA21" s="559"/>
      <c r="AB21" s="559"/>
      <c r="AC21" s="559"/>
      <c r="AD21" s="559"/>
      <c r="AE21" s="559"/>
      <c r="AF21" s="559"/>
      <c r="AG21" s="559"/>
      <c r="AH21" s="559"/>
      <c r="AI21" s="559"/>
      <c r="AJ21" s="559"/>
      <c r="AK21" s="559"/>
      <c r="AL21" s="559"/>
      <c r="AM21" s="559"/>
      <c r="AN21" s="559"/>
      <c r="AO21" s="559"/>
      <c r="AP21" s="559"/>
      <c r="AQ21" s="559"/>
      <c r="AR21" s="559"/>
      <c r="AS21" s="559"/>
      <c r="AT21" s="559"/>
      <c r="AU21" s="559"/>
      <c r="AV21" s="559"/>
      <c r="AW21" s="559"/>
      <c r="AX21" s="560"/>
      <c r="AY21" s="534"/>
      <c r="AZ21" s="535"/>
      <c r="BA21" s="535"/>
      <c r="BB21" s="535"/>
      <c r="BC21" s="535"/>
      <c r="BD21" s="535"/>
      <c r="BE21" s="535"/>
      <c r="BF21" s="535"/>
      <c r="BG21" s="535"/>
      <c r="BH21" s="535"/>
      <c r="BI21" s="535"/>
      <c r="BJ21" s="535"/>
      <c r="BK21" s="535"/>
      <c r="BL21" s="535"/>
      <c r="BM21" s="536"/>
      <c r="BN21" s="537"/>
      <c r="BO21" s="538"/>
      <c r="BP21" s="538"/>
      <c r="BQ21" s="538"/>
      <c r="BR21" s="538"/>
      <c r="BS21" s="538"/>
      <c r="BT21" s="538"/>
      <c r="BU21" s="539"/>
      <c r="BV21" s="537"/>
      <c r="BW21" s="538"/>
      <c r="BX21" s="538"/>
      <c r="BY21" s="538"/>
      <c r="BZ21" s="538"/>
      <c r="CA21" s="538"/>
      <c r="CB21" s="538"/>
      <c r="CC21" s="539"/>
      <c r="CD21" s="181"/>
      <c r="CE21" s="532"/>
      <c r="CF21" s="532"/>
      <c r="CG21" s="532"/>
      <c r="CH21" s="532"/>
      <c r="CI21" s="532"/>
      <c r="CJ21" s="532"/>
      <c r="CK21" s="532"/>
      <c r="CL21" s="532"/>
      <c r="CM21" s="532"/>
      <c r="CN21" s="532"/>
      <c r="CO21" s="532"/>
      <c r="CP21" s="532"/>
      <c r="CQ21" s="532"/>
      <c r="CR21" s="532"/>
      <c r="CS21" s="533"/>
      <c r="CT21" s="415"/>
      <c r="CU21" s="416"/>
      <c r="CV21" s="416"/>
      <c r="CW21" s="416"/>
      <c r="CX21" s="416"/>
      <c r="CY21" s="416"/>
      <c r="CZ21" s="416"/>
      <c r="DA21" s="417"/>
      <c r="DB21" s="415"/>
      <c r="DC21" s="416"/>
      <c r="DD21" s="416"/>
      <c r="DE21" s="416"/>
      <c r="DF21" s="416"/>
      <c r="DG21" s="416"/>
      <c r="DH21" s="416"/>
      <c r="DI21" s="417"/>
    </row>
    <row r="22" spans="1:113" ht="18.75" customHeight="1" x14ac:dyDescent="0.15">
      <c r="A22" s="172"/>
      <c r="B22" s="588" t="s">
        <v>162</v>
      </c>
      <c r="C22" s="562"/>
      <c r="D22" s="563"/>
      <c r="E22" s="430" t="s">
        <v>1</v>
      </c>
      <c r="F22" s="435"/>
      <c r="G22" s="435"/>
      <c r="H22" s="435"/>
      <c r="I22" s="435"/>
      <c r="J22" s="435"/>
      <c r="K22" s="425"/>
      <c r="L22" s="430" t="s">
        <v>163</v>
      </c>
      <c r="M22" s="435"/>
      <c r="N22" s="435"/>
      <c r="O22" s="435"/>
      <c r="P22" s="425"/>
      <c r="Q22" s="593" t="s">
        <v>164</v>
      </c>
      <c r="R22" s="594"/>
      <c r="S22" s="594"/>
      <c r="T22" s="594"/>
      <c r="U22" s="594"/>
      <c r="V22" s="595"/>
      <c r="W22" s="561" t="s">
        <v>165</v>
      </c>
      <c r="X22" s="562"/>
      <c r="Y22" s="563"/>
      <c r="Z22" s="430" t="s">
        <v>1</v>
      </c>
      <c r="AA22" s="435"/>
      <c r="AB22" s="435"/>
      <c r="AC22" s="435"/>
      <c r="AD22" s="435"/>
      <c r="AE22" s="435"/>
      <c r="AF22" s="435"/>
      <c r="AG22" s="425"/>
      <c r="AH22" s="599" t="s">
        <v>166</v>
      </c>
      <c r="AI22" s="435"/>
      <c r="AJ22" s="435"/>
      <c r="AK22" s="435"/>
      <c r="AL22" s="425"/>
      <c r="AM22" s="599" t="s">
        <v>167</v>
      </c>
      <c r="AN22" s="600"/>
      <c r="AO22" s="600"/>
      <c r="AP22" s="600"/>
      <c r="AQ22" s="600"/>
      <c r="AR22" s="601"/>
      <c r="AS22" s="593" t="s">
        <v>164</v>
      </c>
      <c r="AT22" s="594"/>
      <c r="AU22" s="594"/>
      <c r="AV22" s="594"/>
      <c r="AW22" s="594"/>
      <c r="AX22" s="605"/>
      <c r="AY22" s="378" t="s">
        <v>168</v>
      </c>
      <c r="AZ22" s="379"/>
      <c r="BA22" s="379"/>
      <c r="BB22" s="379"/>
      <c r="BC22" s="379"/>
      <c r="BD22" s="379"/>
      <c r="BE22" s="379"/>
      <c r="BF22" s="379"/>
      <c r="BG22" s="379"/>
      <c r="BH22" s="379"/>
      <c r="BI22" s="379"/>
      <c r="BJ22" s="379"/>
      <c r="BK22" s="379"/>
      <c r="BL22" s="379"/>
      <c r="BM22" s="380"/>
      <c r="BN22" s="381">
        <v>21675612</v>
      </c>
      <c r="BO22" s="382"/>
      <c r="BP22" s="382"/>
      <c r="BQ22" s="382"/>
      <c r="BR22" s="382"/>
      <c r="BS22" s="382"/>
      <c r="BT22" s="382"/>
      <c r="BU22" s="383"/>
      <c r="BV22" s="381">
        <v>22178798</v>
      </c>
      <c r="BW22" s="382"/>
      <c r="BX22" s="382"/>
      <c r="BY22" s="382"/>
      <c r="BZ22" s="382"/>
      <c r="CA22" s="382"/>
      <c r="CB22" s="382"/>
      <c r="CC22" s="383"/>
      <c r="CD22" s="181"/>
      <c r="CE22" s="532"/>
      <c r="CF22" s="532"/>
      <c r="CG22" s="532"/>
      <c r="CH22" s="532"/>
      <c r="CI22" s="532"/>
      <c r="CJ22" s="532"/>
      <c r="CK22" s="532"/>
      <c r="CL22" s="532"/>
      <c r="CM22" s="532"/>
      <c r="CN22" s="532"/>
      <c r="CO22" s="532"/>
      <c r="CP22" s="532"/>
      <c r="CQ22" s="532"/>
      <c r="CR22" s="532"/>
      <c r="CS22" s="533"/>
      <c r="CT22" s="415"/>
      <c r="CU22" s="416"/>
      <c r="CV22" s="416"/>
      <c r="CW22" s="416"/>
      <c r="CX22" s="416"/>
      <c r="CY22" s="416"/>
      <c r="CZ22" s="416"/>
      <c r="DA22" s="417"/>
      <c r="DB22" s="415"/>
      <c r="DC22" s="416"/>
      <c r="DD22" s="416"/>
      <c r="DE22" s="416"/>
      <c r="DF22" s="416"/>
      <c r="DG22" s="416"/>
      <c r="DH22" s="416"/>
      <c r="DI22" s="417"/>
    </row>
    <row r="23" spans="1:113" ht="18.75" customHeight="1" x14ac:dyDescent="0.15">
      <c r="A23" s="172"/>
      <c r="B23" s="589"/>
      <c r="C23" s="565"/>
      <c r="D23" s="566"/>
      <c r="E23" s="404"/>
      <c r="F23" s="409"/>
      <c r="G23" s="409"/>
      <c r="H23" s="409"/>
      <c r="I23" s="409"/>
      <c r="J23" s="409"/>
      <c r="K23" s="398"/>
      <c r="L23" s="404"/>
      <c r="M23" s="409"/>
      <c r="N23" s="409"/>
      <c r="O23" s="409"/>
      <c r="P23" s="398"/>
      <c r="Q23" s="596"/>
      <c r="R23" s="597"/>
      <c r="S23" s="597"/>
      <c r="T23" s="597"/>
      <c r="U23" s="597"/>
      <c r="V23" s="598"/>
      <c r="W23" s="564"/>
      <c r="X23" s="565"/>
      <c r="Y23" s="566"/>
      <c r="Z23" s="404"/>
      <c r="AA23" s="409"/>
      <c r="AB23" s="409"/>
      <c r="AC23" s="409"/>
      <c r="AD23" s="409"/>
      <c r="AE23" s="409"/>
      <c r="AF23" s="409"/>
      <c r="AG23" s="398"/>
      <c r="AH23" s="404"/>
      <c r="AI23" s="409"/>
      <c r="AJ23" s="409"/>
      <c r="AK23" s="409"/>
      <c r="AL23" s="398"/>
      <c r="AM23" s="602"/>
      <c r="AN23" s="603"/>
      <c r="AO23" s="603"/>
      <c r="AP23" s="603"/>
      <c r="AQ23" s="603"/>
      <c r="AR23" s="604"/>
      <c r="AS23" s="596"/>
      <c r="AT23" s="597"/>
      <c r="AU23" s="597"/>
      <c r="AV23" s="597"/>
      <c r="AW23" s="597"/>
      <c r="AX23" s="606"/>
      <c r="AY23" s="452" t="s">
        <v>169</v>
      </c>
      <c r="AZ23" s="453"/>
      <c r="BA23" s="453"/>
      <c r="BB23" s="453"/>
      <c r="BC23" s="453"/>
      <c r="BD23" s="453"/>
      <c r="BE23" s="453"/>
      <c r="BF23" s="453"/>
      <c r="BG23" s="453"/>
      <c r="BH23" s="453"/>
      <c r="BI23" s="453"/>
      <c r="BJ23" s="453"/>
      <c r="BK23" s="453"/>
      <c r="BL23" s="453"/>
      <c r="BM23" s="454"/>
      <c r="BN23" s="418">
        <v>13530068</v>
      </c>
      <c r="BO23" s="419"/>
      <c r="BP23" s="419"/>
      <c r="BQ23" s="419"/>
      <c r="BR23" s="419"/>
      <c r="BS23" s="419"/>
      <c r="BT23" s="419"/>
      <c r="BU23" s="420"/>
      <c r="BV23" s="418">
        <v>13777009</v>
      </c>
      <c r="BW23" s="419"/>
      <c r="BX23" s="419"/>
      <c r="BY23" s="419"/>
      <c r="BZ23" s="419"/>
      <c r="CA23" s="419"/>
      <c r="CB23" s="419"/>
      <c r="CC23" s="420"/>
      <c r="CD23" s="181"/>
      <c r="CE23" s="532"/>
      <c r="CF23" s="532"/>
      <c r="CG23" s="532"/>
      <c r="CH23" s="532"/>
      <c r="CI23" s="532"/>
      <c r="CJ23" s="532"/>
      <c r="CK23" s="532"/>
      <c r="CL23" s="532"/>
      <c r="CM23" s="532"/>
      <c r="CN23" s="532"/>
      <c r="CO23" s="532"/>
      <c r="CP23" s="532"/>
      <c r="CQ23" s="532"/>
      <c r="CR23" s="532"/>
      <c r="CS23" s="533"/>
      <c r="CT23" s="415"/>
      <c r="CU23" s="416"/>
      <c r="CV23" s="416"/>
      <c r="CW23" s="416"/>
      <c r="CX23" s="416"/>
      <c r="CY23" s="416"/>
      <c r="CZ23" s="416"/>
      <c r="DA23" s="417"/>
      <c r="DB23" s="415"/>
      <c r="DC23" s="416"/>
      <c r="DD23" s="416"/>
      <c r="DE23" s="416"/>
      <c r="DF23" s="416"/>
      <c r="DG23" s="416"/>
      <c r="DH23" s="416"/>
      <c r="DI23" s="417"/>
    </row>
    <row r="24" spans="1:113" ht="18.75" customHeight="1" thickBot="1" x14ac:dyDescent="0.2">
      <c r="A24" s="172"/>
      <c r="B24" s="589"/>
      <c r="C24" s="565"/>
      <c r="D24" s="566"/>
      <c r="E24" s="468" t="s">
        <v>170</v>
      </c>
      <c r="F24" s="448"/>
      <c r="G24" s="448"/>
      <c r="H24" s="448"/>
      <c r="I24" s="448"/>
      <c r="J24" s="448"/>
      <c r="K24" s="449"/>
      <c r="L24" s="469">
        <v>1</v>
      </c>
      <c r="M24" s="470"/>
      <c r="N24" s="470"/>
      <c r="O24" s="470"/>
      <c r="P24" s="512"/>
      <c r="Q24" s="469">
        <v>8310</v>
      </c>
      <c r="R24" s="470"/>
      <c r="S24" s="470"/>
      <c r="T24" s="470"/>
      <c r="U24" s="470"/>
      <c r="V24" s="512"/>
      <c r="W24" s="564"/>
      <c r="X24" s="565"/>
      <c r="Y24" s="566"/>
      <c r="Z24" s="468" t="s">
        <v>171</v>
      </c>
      <c r="AA24" s="448"/>
      <c r="AB24" s="448"/>
      <c r="AC24" s="448"/>
      <c r="AD24" s="448"/>
      <c r="AE24" s="448"/>
      <c r="AF24" s="448"/>
      <c r="AG24" s="449"/>
      <c r="AH24" s="469">
        <v>283</v>
      </c>
      <c r="AI24" s="470"/>
      <c r="AJ24" s="470"/>
      <c r="AK24" s="470"/>
      <c r="AL24" s="512"/>
      <c r="AM24" s="469">
        <v>877300</v>
      </c>
      <c r="AN24" s="470"/>
      <c r="AO24" s="470"/>
      <c r="AP24" s="470"/>
      <c r="AQ24" s="470"/>
      <c r="AR24" s="512"/>
      <c r="AS24" s="469">
        <v>3100</v>
      </c>
      <c r="AT24" s="470"/>
      <c r="AU24" s="470"/>
      <c r="AV24" s="470"/>
      <c r="AW24" s="470"/>
      <c r="AX24" s="471"/>
      <c r="AY24" s="534" t="s">
        <v>172</v>
      </c>
      <c r="AZ24" s="535"/>
      <c r="BA24" s="535"/>
      <c r="BB24" s="535"/>
      <c r="BC24" s="535"/>
      <c r="BD24" s="535"/>
      <c r="BE24" s="535"/>
      <c r="BF24" s="535"/>
      <c r="BG24" s="535"/>
      <c r="BH24" s="535"/>
      <c r="BI24" s="535"/>
      <c r="BJ24" s="535"/>
      <c r="BK24" s="535"/>
      <c r="BL24" s="535"/>
      <c r="BM24" s="536"/>
      <c r="BN24" s="418">
        <v>14873979</v>
      </c>
      <c r="BO24" s="419"/>
      <c r="BP24" s="419"/>
      <c r="BQ24" s="419"/>
      <c r="BR24" s="419"/>
      <c r="BS24" s="419"/>
      <c r="BT24" s="419"/>
      <c r="BU24" s="420"/>
      <c r="BV24" s="418">
        <v>15224573</v>
      </c>
      <c r="BW24" s="419"/>
      <c r="BX24" s="419"/>
      <c r="BY24" s="419"/>
      <c r="BZ24" s="419"/>
      <c r="CA24" s="419"/>
      <c r="CB24" s="419"/>
      <c r="CC24" s="420"/>
      <c r="CD24" s="181"/>
      <c r="CE24" s="532"/>
      <c r="CF24" s="532"/>
      <c r="CG24" s="532"/>
      <c r="CH24" s="532"/>
      <c r="CI24" s="532"/>
      <c r="CJ24" s="532"/>
      <c r="CK24" s="532"/>
      <c r="CL24" s="532"/>
      <c r="CM24" s="532"/>
      <c r="CN24" s="532"/>
      <c r="CO24" s="532"/>
      <c r="CP24" s="532"/>
      <c r="CQ24" s="532"/>
      <c r="CR24" s="532"/>
      <c r="CS24" s="533"/>
      <c r="CT24" s="415"/>
      <c r="CU24" s="416"/>
      <c r="CV24" s="416"/>
      <c r="CW24" s="416"/>
      <c r="CX24" s="416"/>
      <c r="CY24" s="416"/>
      <c r="CZ24" s="416"/>
      <c r="DA24" s="417"/>
      <c r="DB24" s="415"/>
      <c r="DC24" s="416"/>
      <c r="DD24" s="416"/>
      <c r="DE24" s="416"/>
      <c r="DF24" s="416"/>
      <c r="DG24" s="416"/>
      <c r="DH24" s="416"/>
      <c r="DI24" s="417"/>
    </row>
    <row r="25" spans="1:113" ht="18.75" customHeight="1" x14ac:dyDescent="0.15">
      <c r="A25" s="172"/>
      <c r="B25" s="589"/>
      <c r="C25" s="565"/>
      <c r="D25" s="566"/>
      <c r="E25" s="468" t="s">
        <v>173</v>
      </c>
      <c r="F25" s="448"/>
      <c r="G25" s="448"/>
      <c r="H25" s="448"/>
      <c r="I25" s="448"/>
      <c r="J25" s="448"/>
      <c r="K25" s="449"/>
      <c r="L25" s="469">
        <v>1</v>
      </c>
      <c r="M25" s="470"/>
      <c r="N25" s="470"/>
      <c r="O25" s="470"/>
      <c r="P25" s="512"/>
      <c r="Q25" s="469">
        <v>6540</v>
      </c>
      <c r="R25" s="470"/>
      <c r="S25" s="470"/>
      <c r="T25" s="470"/>
      <c r="U25" s="470"/>
      <c r="V25" s="512"/>
      <c r="W25" s="564"/>
      <c r="X25" s="565"/>
      <c r="Y25" s="566"/>
      <c r="Z25" s="468" t="s">
        <v>174</v>
      </c>
      <c r="AA25" s="448"/>
      <c r="AB25" s="448"/>
      <c r="AC25" s="448"/>
      <c r="AD25" s="448"/>
      <c r="AE25" s="448"/>
      <c r="AF25" s="448"/>
      <c r="AG25" s="449"/>
      <c r="AH25" s="469" t="s">
        <v>175</v>
      </c>
      <c r="AI25" s="470"/>
      <c r="AJ25" s="470"/>
      <c r="AK25" s="470"/>
      <c r="AL25" s="512"/>
      <c r="AM25" s="469" t="s">
        <v>176</v>
      </c>
      <c r="AN25" s="470"/>
      <c r="AO25" s="470"/>
      <c r="AP25" s="470"/>
      <c r="AQ25" s="470"/>
      <c r="AR25" s="512"/>
      <c r="AS25" s="469" t="s">
        <v>176</v>
      </c>
      <c r="AT25" s="470"/>
      <c r="AU25" s="470"/>
      <c r="AV25" s="470"/>
      <c r="AW25" s="470"/>
      <c r="AX25" s="471"/>
      <c r="AY25" s="378" t="s">
        <v>177</v>
      </c>
      <c r="AZ25" s="379"/>
      <c r="BA25" s="379"/>
      <c r="BB25" s="379"/>
      <c r="BC25" s="379"/>
      <c r="BD25" s="379"/>
      <c r="BE25" s="379"/>
      <c r="BF25" s="379"/>
      <c r="BG25" s="379"/>
      <c r="BH25" s="379"/>
      <c r="BI25" s="379"/>
      <c r="BJ25" s="379"/>
      <c r="BK25" s="379"/>
      <c r="BL25" s="379"/>
      <c r="BM25" s="380"/>
      <c r="BN25" s="381">
        <v>1262220</v>
      </c>
      <c r="BO25" s="382"/>
      <c r="BP25" s="382"/>
      <c r="BQ25" s="382"/>
      <c r="BR25" s="382"/>
      <c r="BS25" s="382"/>
      <c r="BT25" s="382"/>
      <c r="BU25" s="383"/>
      <c r="BV25" s="381">
        <v>1453535</v>
      </c>
      <c r="BW25" s="382"/>
      <c r="BX25" s="382"/>
      <c r="BY25" s="382"/>
      <c r="BZ25" s="382"/>
      <c r="CA25" s="382"/>
      <c r="CB25" s="382"/>
      <c r="CC25" s="383"/>
      <c r="CD25" s="181"/>
      <c r="CE25" s="532"/>
      <c r="CF25" s="532"/>
      <c r="CG25" s="532"/>
      <c r="CH25" s="532"/>
      <c r="CI25" s="532"/>
      <c r="CJ25" s="532"/>
      <c r="CK25" s="532"/>
      <c r="CL25" s="532"/>
      <c r="CM25" s="532"/>
      <c r="CN25" s="532"/>
      <c r="CO25" s="532"/>
      <c r="CP25" s="532"/>
      <c r="CQ25" s="532"/>
      <c r="CR25" s="532"/>
      <c r="CS25" s="533"/>
      <c r="CT25" s="415"/>
      <c r="CU25" s="416"/>
      <c r="CV25" s="416"/>
      <c r="CW25" s="416"/>
      <c r="CX25" s="416"/>
      <c r="CY25" s="416"/>
      <c r="CZ25" s="416"/>
      <c r="DA25" s="417"/>
      <c r="DB25" s="415"/>
      <c r="DC25" s="416"/>
      <c r="DD25" s="416"/>
      <c r="DE25" s="416"/>
      <c r="DF25" s="416"/>
      <c r="DG25" s="416"/>
      <c r="DH25" s="416"/>
      <c r="DI25" s="417"/>
    </row>
    <row r="26" spans="1:113" ht="18.75" customHeight="1" x14ac:dyDescent="0.15">
      <c r="A26" s="172"/>
      <c r="B26" s="589"/>
      <c r="C26" s="565"/>
      <c r="D26" s="566"/>
      <c r="E26" s="468" t="s">
        <v>178</v>
      </c>
      <c r="F26" s="448"/>
      <c r="G26" s="448"/>
      <c r="H26" s="448"/>
      <c r="I26" s="448"/>
      <c r="J26" s="448"/>
      <c r="K26" s="449"/>
      <c r="L26" s="469">
        <v>1</v>
      </c>
      <c r="M26" s="470"/>
      <c r="N26" s="470"/>
      <c r="O26" s="470"/>
      <c r="P26" s="512"/>
      <c r="Q26" s="469">
        <v>6100</v>
      </c>
      <c r="R26" s="470"/>
      <c r="S26" s="470"/>
      <c r="T26" s="470"/>
      <c r="U26" s="470"/>
      <c r="V26" s="512"/>
      <c r="W26" s="564"/>
      <c r="X26" s="565"/>
      <c r="Y26" s="566"/>
      <c r="Z26" s="468" t="s">
        <v>179</v>
      </c>
      <c r="AA26" s="570"/>
      <c r="AB26" s="570"/>
      <c r="AC26" s="570"/>
      <c r="AD26" s="570"/>
      <c r="AE26" s="570"/>
      <c r="AF26" s="570"/>
      <c r="AG26" s="571"/>
      <c r="AH26" s="469" t="s">
        <v>175</v>
      </c>
      <c r="AI26" s="470"/>
      <c r="AJ26" s="470"/>
      <c r="AK26" s="470"/>
      <c r="AL26" s="512"/>
      <c r="AM26" s="469" t="s">
        <v>175</v>
      </c>
      <c r="AN26" s="470"/>
      <c r="AO26" s="470"/>
      <c r="AP26" s="470"/>
      <c r="AQ26" s="470"/>
      <c r="AR26" s="512"/>
      <c r="AS26" s="469" t="s">
        <v>138</v>
      </c>
      <c r="AT26" s="470"/>
      <c r="AU26" s="470"/>
      <c r="AV26" s="470"/>
      <c r="AW26" s="470"/>
      <c r="AX26" s="471"/>
      <c r="AY26" s="421" t="s">
        <v>180</v>
      </c>
      <c r="AZ26" s="422"/>
      <c r="BA26" s="422"/>
      <c r="BB26" s="422"/>
      <c r="BC26" s="422"/>
      <c r="BD26" s="422"/>
      <c r="BE26" s="422"/>
      <c r="BF26" s="422"/>
      <c r="BG26" s="422"/>
      <c r="BH26" s="422"/>
      <c r="BI26" s="422"/>
      <c r="BJ26" s="422"/>
      <c r="BK26" s="422"/>
      <c r="BL26" s="422"/>
      <c r="BM26" s="423"/>
      <c r="BN26" s="418" t="s">
        <v>175</v>
      </c>
      <c r="BO26" s="419"/>
      <c r="BP26" s="419"/>
      <c r="BQ26" s="419"/>
      <c r="BR26" s="419"/>
      <c r="BS26" s="419"/>
      <c r="BT26" s="419"/>
      <c r="BU26" s="420"/>
      <c r="BV26" s="418" t="s">
        <v>176</v>
      </c>
      <c r="BW26" s="419"/>
      <c r="BX26" s="419"/>
      <c r="BY26" s="419"/>
      <c r="BZ26" s="419"/>
      <c r="CA26" s="419"/>
      <c r="CB26" s="419"/>
      <c r="CC26" s="420"/>
      <c r="CD26" s="181"/>
      <c r="CE26" s="532"/>
      <c r="CF26" s="532"/>
      <c r="CG26" s="532"/>
      <c r="CH26" s="532"/>
      <c r="CI26" s="532"/>
      <c r="CJ26" s="532"/>
      <c r="CK26" s="532"/>
      <c r="CL26" s="532"/>
      <c r="CM26" s="532"/>
      <c r="CN26" s="532"/>
      <c r="CO26" s="532"/>
      <c r="CP26" s="532"/>
      <c r="CQ26" s="532"/>
      <c r="CR26" s="532"/>
      <c r="CS26" s="533"/>
      <c r="CT26" s="415"/>
      <c r="CU26" s="416"/>
      <c r="CV26" s="416"/>
      <c r="CW26" s="416"/>
      <c r="CX26" s="416"/>
      <c r="CY26" s="416"/>
      <c r="CZ26" s="416"/>
      <c r="DA26" s="417"/>
      <c r="DB26" s="415"/>
      <c r="DC26" s="416"/>
      <c r="DD26" s="416"/>
      <c r="DE26" s="416"/>
      <c r="DF26" s="416"/>
      <c r="DG26" s="416"/>
      <c r="DH26" s="416"/>
      <c r="DI26" s="417"/>
    </row>
    <row r="27" spans="1:113" ht="18.75" customHeight="1" thickBot="1" x14ac:dyDescent="0.2">
      <c r="A27" s="172"/>
      <c r="B27" s="589"/>
      <c r="C27" s="565"/>
      <c r="D27" s="566"/>
      <c r="E27" s="468" t="s">
        <v>181</v>
      </c>
      <c r="F27" s="448"/>
      <c r="G27" s="448"/>
      <c r="H27" s="448"/>
      <c r="I27" s="448"/>
      <c r="J27" s="448"/>
      <c r="K27" s="449"/>
      <c r="L27" s="469">
        <v>1</v>
      </c>
      <c r="M27" s="470"/>
      <c r="N27" s="470"/>
      <c r="O27" s="470"/>
      <c r="P27" s="512"/>
      <c r="Q27" s="469">
        <v>3947</v>
      </c>
      <c r="R27" s="470"/>
      <c r="S27" s="470"/>
      <c r="T27" s="470"/>
      <c r="U27" s="470"/>
      <c r="V27" s="512"/>
      <c r="W27" s="564"/>
      <c r="X27" s="565"/>
      <c r="Y27" s="566"/>
      <c r="Z27" s="468" t="s">
        <v>182</v>
      </c>
      <c r="AA27" s="448"/>
      <c r="AB27" s="448"/>
      <c r="AC27" s="448"/>
      <c r="AD27" s="448"/>
      <c r="AE27" s="448"/>
      <c r="AF27" s="448"/>
      <c r="AG27" s="449"/>
      <c r="AH27" s="469">
        <v>5</v>
      </c>
      <c r="AI27" s="470"/>
      <c r="AJ27" s="470"/>
      <c r="AK27" s="470"/>
      <c r="AL27" s="512"/>
      <c r="AM27" s="469">
        <v>25170</v>
      </c>
      <c r="AN27" s="470"/>
      <c r="AO27" s="470"/>
      <c r="AP27" s="470"/>
      <c r="AQ27" s="470"/>
      <c r="AR27" s="512"/>
      <c r="AS27" s="469">
        <v>5034</v>
      </c>
      <c r="AT27" s="470"/>
      <c r="AU27" s="470"/>
      <c r="AV27" s="470"/>
      <c r="AW27" s="470"/>
      <c r="AX27" s="471"/>
      <c r="AY27" s="513" t="s">
        <v>183</v>
      </c>
      <c r="AZ27" s="514"/>
      <c r="BA27" s="514"/>
      <c r="BB27" s="514"/>
      <c r="BC27" s="514"/>
      <c r="BD27" s="514"/>
      <c r="BE27" s="514"/>
      <c r="BF27" s="514"/>
      <c r="BG27" s="514"/>
      <c r="BH27" s="514"/>
      <c r="BI27" s="514"/>
      <c r="BJ27" s="514"/>
      <c r="BK27" s="514"/>
      <c r="BL27" s="514"/>
      <c r="BM27" s="515"/>
      <c r="BN27" s="537" t="s">
        <v>175</v>
      </c>
      <c r="BO27" s="538"/>
      <c r="BP27" s="538"/>
      <c r="BQ27" s="538"/>
      <c r="BR27" s="538"/>
      <c r="BS27" s="538"/>
      <c r="BT27" s="538"/>
      <c r="BU27" s="539"/>
      <c r="BV27" s="537" t="s">
        <v>176</v>
      </c>
      <c r="BW27" s="538"/>
      <c r="BX27" s="538"/>
      <c r="BY27" s="538"/>
      <c r="BZ27" s="538"/>
      <c r="CA27" s="538"/>
      <c r="CB27" s="538"/>
      <c r="CC27" s="539"/>
      <c r="CD27" s="175"/>
      <c r="CE27" s="532"/>
      <c r="CF27" s="532"/>
      <c r="CG27" s="532"/>
      <c r="CH27" s="532"/>
      <c r="CI27" s="532"/>
      <c r="CJ27" s="532"/>
      <c r="CK27" s="532"/>
      <c r="CL27" s="532"/>
      <c r="CM27" s="532"/>
      <c r="CN27" s="532"/>
      <c r="CO27" s="532"/>
      <c r="CP27" s="532"/>
      <c r="CQ27" s="532"/>
      <c r="CR27" s="532"/>
      <c r="CS27" s="533"/>
      <c r="CT27" s="415"/>
      <c r="CU27" s="416"/>
      <c r="CV27" s="416"/>
      <c r="CW27" s="416"/>
      <c r="CX27" s="416"/>
      <c r="CY27" s="416"/>
      <c r="CZ27" s="416"/>
      <c r="DA27" s="417"/>
      <c r="DB27" s="415"/>
      <c r="DC27" s="416"/>
      <c r="DD27" s="416"/>
      <c r="DE27" s="416"/>
      <c r="DF27" s="416"/>
      <c r="DG27" s="416"/>
      <c r="DH27" s="416"/>
      <c r="DI27" s="417"/>
    </row>
    <row r="28" spans="1:113" ht="18.75" customHeight="1" x14ac:dyDescent="0.15">
      <c r="A28" s="172"/>
      <c r="B28" s="589"/>
      <c r="C28" s="565"/>
      <c r="D28" s="566"/>
      <c r="E28" s="468" t="s">
        <v>184</v>
      </c>
      <c r="F28" s="448"/>
      <c r="G28" s="448"/>
      <c r="H28" s="448"/>
      <c r="I28" s="448"/>
      <c r="J28" s="448"/>
      <c r="K28" s="449"/>
      <c r="L28" s="469">
        <v>1</v>
      </c>
      <c r="M28" s="470"/>
      <c r="N28" s="470"/>
      <c r="O28" s="470"/>
      <c r="P28" s="512"/>
      <c r="Q28" s="469">
        <v>3103</v>
      </c>
      <c r="R28" s="470"/>
      <c r="S28" s="470"/>
      <c r="T28" s="470"/>
      <c r="U28" s="470"/>
      <c r="V28" s="512"/>
      <c r="W28" s="564"/>
      <c r="X28" s="565"/>
      <c r="Y28" s="566"/>
      <c r="Z28" s="468" t="s">
        <v>185</v>
      </c>
      <c r="AA28" s="448"/>
      <c r="AB28" s="448"/>
      <c r="AC28" s="448"/>
      <c r="AD28" s="448"/>
      <c r="AE28" s="448"/>
      <c r="AF28" s="448"/>
      <c r="AG28" s="449"/>
      <c r="AH28" s="469" t="s">
        <v>176</v>
      </c>
      <c r="AI28" s="470"/>
      <c r="AJ28" s="470"/>
      <c r="AK28" s="470"/>
      <c r="AL28" s="512"/>
      <c r="AM28" s="469" t="s">
        <v>138</v>
      </c>
      <c r="AN28" s="470"/>
      <c r="AO28" s="470"/>
      <c r="AP28" s="470"/>
      <c r="AQ28" s="470"/>
      <c r="AR28" s="512"/>
      <c r="AS28" s="469" t="s">
        <v>176</v>
      </c>
      <c r="AT28" s="470"/>
      <c r="AU28" s="470"/>
      <c r="AV28" s="470"/>
      <c r="AW28" s="470"/>
      <c r="AX28" s="471"/>
      <c r="AY28" s="572" t="s">
        <v>186</v>
      </c>
      <c r="AZ28" s="573"/>
      <c r="BA28" s="573"/>
      <c r="BB28" s="574"/>
      <c r="BC28" s="378" t="s">
        <v>48</v>
      </c>
      <c r="BD28" s="379"/>
      <c r="BE28" s="379"/>
      <c r="BF28" s="379"/>
      <c r="BG28" s="379"/>
      <c r="BH28" s="379"/>
      <c r="BI28" s="379"/>
      <c r="BJ28" s="379"/>
      <c r="BK28" s="379"/>
      <c r="BL28" s="379"/>
      <c r="BM28" s="380"/>
      <c r="BN28" s="381">
        <v>2841099</v>
      </c>
      <c r="BO28" s="382"/>
      <c r="BP28" s="382"/>
      <c r="BQ28" s="382"/>
      <c r="BR28" s="382"/>
      <c r="BS28" s="382"/>
      <c r="BT28" s="382"/>
      <c r="BU28" s="383"/>
      <c r="BV28" s="381">
        <v>2539324</v>
      </c>
      <c r="BW28" s="382"/>
      <c r="BX28" s="382"/>
      <c r="BY28" s="382"/>
      <c r="BZ28" s="382"/>
      <c r="CA28" s="382"/>
      <c r="CB28" s="382"/>
      <c r="CC28" s="383"/>
      <c r="CD28" s="181"/>
      <c r="CE28" s="532"/>
      <c r="CF28" s="532"/>
      <c r="CG28" s="532"/>
      <c r="CH28" s="532"/>
      <c r="CI28" s="532"/>
      <c r="CJ28" s="532"/>
      <c r="CK28" s="532"/>
      <c r="CL28" s="532"/>
      <c r="CM28" s="532"/>
      <c r="CN28" s="532"/>
      <c r="CO28" s="532"/>
      <c r="CP28" s="532"/>
      <c r="CQ28" s="532"/>
      <c r="CR28" s="532"/>
      <c r="CS28" s="533"/>
      <c r="CT28" s="415"/>
      <c r="CU28" s="416"/>
      <c r="CV28" s="416"/>
      <c r="CW28" s="416"/>
      <c r="CX28" s="416"/>
      <c r="CY28" s="416"/>
      <c r="CZ28" s="416"/>
      <c r="DA28" s="417"/>
      <c r="DB28" s="415"/>
      <c r="DC28" s="416"/>
      <c r="DD28" s="416"/>
      <c r="DE28" s="416"/>
      <c r="DF28" s="416"/>
      <c r="DG28" s="416"/>
      <c r="DH28" s="416"/>
      <c r="DI28" s="417"/>
    </row>
    <row r="29" spans="1:113" ht="18.75" customHeight="1" x14ac:dyDescent="0.15">
      <c r="A29" s="172"/>
      <c r="B29" s="589"/>
      <c r="C29" s="565"/>
      <c r="D29" s="566"/>
      <c r="E29" s="468" t="s">
        <v>187</v>
      </c>
      <c r="F29" s="448"/>
      <c r="G29" s="448"/>
      <c r="H29" s="448"/>
      <c r="I29" s="448"/>
      <c r="J29" s="448"/>
      <c r="K29" s="449"/>
      <c r="L29" s="469">
        <v>18</v>
      </c>
      <c r="M29" s="470"/>
      <c r="N29" s="470"/>
      <c r="O29" s="470"/>
      <c r="P29" s="512"/>
      <c r="Q29" s="469">
        <v>2881</v>
      </c>
      <c r="R29" s="470"/>
      <c r="S29" s="470"/>
      <c r="T29" s="470"/>
      <c r="U29" s="470"/>
      <c r="V29" s="512"/>
      <c r="W29" s="567"/>
      <c r="X29" s="568"/>
      <c r="Y29" s="569"/>
      <c r="Z29" s="468" t="s">
        <v>188</v>
      </c>
      <c r="AA29" s="448"/>
      <c r="AB29" s="448"/>
      <c r="AC29" s="448"/>
      <c r="AD29" s="448"/>
      <c r="AE29" s="448"/>
      <c r="AF29" s="448"/>
      <c r="AG29" s="449"/>
      <c r="AH29" s="469">
        <v>288</v>
      </c>
      <c r="AI29" s="470"/>
      <c r="AJ29" s="470"/>
      <c r="AK29" s="470"/>
      <c r="AL29" s="512"/>
      <c r="AM29" s="469">
        <v>902470</v>
      </c>
      <c r="AN29" s="470"/>
      <c r="AO29" s="470"/>
      <c r="AP29" s="470"/>
      <c r="AQ29" s="470"/>
      <c r="AR29" s="512"/>
      <c r="AS29" s="469">
        <v>3134</v>
      </c>
      <c r="AT29" s="470"/>
      <c r="AU29" s="470"/>
      <c r="AV29" s="470"/>
      <c r="AW29" s="470"/>
      <c r="AX29" s="471"/>
      <c r="AY29" s="575"/>
      <c r="AZ29" s="576"/>
      <c r="BA29" s="576"/>
      <c r="BB29" s="577"/>
      <c r="BC29" s="452" t="s">
        <v>189</v>
      </c>
      <c r="BD29" s="453"/>
      <c r="BE29" s="453"/>
      <c r="BF29" s="453"/>
      <c r="BG29" s="453"/>
      <c r="BH29" s="453"/>
      <c r="BI29" s="453"/>
      <c r="BJ29" s="453"/>
      <c r="BK29" s="453"/>
      <c r="BL29" s="453"/>
      <c r="BM29" s="454"/>
      <c r="BN29" s="418">
        <v>474766</v>
      </c>
      <c r="BO29" s="419"/>
      <c r="BP29" s="419"/>
      <c r="BQ29" s="419"/>
      <c r="BR29" s="419"/>
      <c r="BS29" s="419"/>
      <c r="BT29" s="419"/>
      <c r="BU29" s="420"/>
      <c r="BV29" s="418">
        <v>340651</v>
      </c>
      <c r="BW29" s="419"/>
      <c r="BX29" s="419"/>
      <c r="BY29" s="419"/>
      <c r="BZ29" s="419"/>
      <c r="CA29" s="419"/>
      <c r="CB29" s="419"/>
      <c r="CC29" s="420"/>
      <c r="CD29" s="175"/>
      <c r="CE29" s="532"/>
      <c r="CF29" s="532"/>
      <c r="CG29" s="532"/>
      <c r="CH29" s="532"/>
      <c r="CI29" s="532"/>
      <c r="CJ29" s="532"/>
      <c r="CK29" s="532"/>
      <c r="CL29" s="532"/>
      <c r="CM29" s="532"/>
      <c r="CN29" s="532"/>
      <c r="CO29" s="532"/>
      <c r="CP29" s="532"/>
      <c r="CQ29" s="532"/>
      <c r="CR29" s="532"/>
      <c r="CS29" s="533"/>
      <c r="CT29" s="415"/>
      <c r="CU29" s="416"/>
      <c r="CV29" s="416"/>
      <c r="CW29" s="416"/>
      <c r="CX29" s="416"/>
      <c r="CY29" s="416"/>
      <c r="CZ29" s="416"/>
      <c r="DA29" s="417"/>
      <c r="DB29" s="415"/>
      <c r="DC29" s="416"/>
      <c r="DD29" s="416"/>
      <c r="DE29" s="416"/>
      <c r="DF29" s="416"/>
      <c r="DG29" s="416"/>
      <c r="DH29" s="416"/>
      <c r="DI29" s="417"/>
    </row>
    <row r="30" spans="1:113" ht="18.75" customHeight="1" thickBot="1" x14ac:dyDescent="0.2">
      <c r="A30" s="172"/>
      <c r="B30" s="590"/>
      <c r="C30" s="591"/>
      <c r="D30" s="592"/>
      <c r="E30" s="472"/>
      <c r="F30" s="473"/>
      <c r="G30" s="473"/>
      <c r="H30" s="473"/>
      <c r="I30" s="473"/>
      <c r="J30" s="473"/>
      <c r="K30" s="474"/>
      <c r="L30" s="582"/>
      <c r="M30" s="583"/>
      <c r="N30" s="583"/>
      <c r="O30" s="583"/>
      <c r="P30" s="584"/>
      <c r="Q30" s="582"/>
      <c r="R30" s="583"/>
      <c r="S30" s="583"/>
      <c r="T30" s="583"/>
      <c r="U30" s="583"/>
      <c r="V30" s="584"/>
      <c r="W30" s="585" t="s">
        <v>190</v>
      </c>
      <c r="X30" s="586"/>
      <c r="Y30" s="586"/>
      <c r="Z30" s="586"/>
      <c r="AA30" s="586"/>
      <c r="AB30" s="586"/>
      <c r="AC30" s="586"/>
      <c r="AD30" s="586"/>
      <c r="AE30" s="586"/>
      <c r="AF30" s="586"/>
      <c r="AG30" s="587"/>
      <c r="AH30" s="545">
        <v>97.1</v>
      </c>
      <c r="AI30" s="546"/>
      <c r="AJ30" s="546"/>
      <c r="AK30" s="546"/>
      <c r="AL30" s="546"/>
      <c r="AM30" s="546"/>
      <c r="AN30" s="546"/>
      <c r="AO30" s="546"/>
      <c r="AP30" s="546"/>
      <c r="AQ30" s="546"/>
      <c r="AR30" s="546"/>
      <c r="AS30" s="546"/>
      <c r="AT30" s="546"/>
      <c r="AU30" s="546"/>
      <c r="AV30" s="546"/>
      <c r="AW30" s="546"/>
      <c r="AX30" s="548"/>
      <c r="AY30" s="578"/>
      <c r="AZ30" s="579"/>
      <c r="BA30" s="579"/>
      <c r="BB30" s="580"/>
      <c r="BC30" s="534" t="s">
        <v>50</v>
      </c>
      <c r="BD30" s="535"/>
      <c r="BE30" s="535"/>
      <c r="BF30" s="535"/>
      <c r="BG30" s="535"/>
      <c r="BH30" s="535"/>
      <c r="BI30" s="535"/>
      <c r="BJ30" s="535"/>
      <c r="BK30" s="535"/>
      <c r="BL30" s="535"/>
      <c r="BM30" s="536"/>
      <c r="BN30" s="537">
        <v>6509253</v>
      </c>
      <c r="BO30" s="538"/>
      <c r="BP30" s="538"/>
      <c r="BQ30" s="538"/>
      <c r="BR30" s="538"/>
      <c r="BS30" s="538"/>
      <c r="BT30" s="538"/>
      <c r="BU30" s="539"/>
      <c r="BV30" s="537">
        <v>4221903</v>
      </c>
      <c r="BW30" s="538"/>
      <c r="BX30" s="538"/>
      <c r="BY30" s="538"/>
      <c r="BZ30" s="538"/>
      <c r="CA30" s="538"/>
      <c r="CB30" s="538"/>
      <c r="CC30" s="539"/>
      <c r="CD30" s="183"/>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15">
      <c r="A31" s="172"/>
      <c r="B31" s="197"/>
      <c r="DI31" s="198"/>
    </row>
    <row r="32" spans="1:113" ht="13.5" customHeight="1" x14ac:dyDescent="0.15">
      <c r="A32" s="172"/>
      <c r="B32" s="199"/>
      <c r="C32" s="581" t="s">
        <v>191</v>
      </c>
      <c r="D32" s="581"/>
      <c r="E32" s="581"/>
      <c r="F32" s="581"/>
      <c r="G32" s="581"/>
      <c r="H32" s="581"/>
      <c r="I32" s="581"/>
      <c r="J32" s="581"/>
      <c r="K32" s="581"/>
      <c r="L32" s="581"/>
      <c r="M32" s="581"/>
      <c r="N32" s="581"/>
      <c r="O32" s="581"/>
      <c r="P32" s="581"/>
      <c r="Q32" s="581"/>
      <c r="R32" s="581"/>
      <c r="S32" s="581"/>
      <c r="U32" s="422" t="s">
        <v>192</v>
      </c>
      <c r="V32" s="422"/>
      <c r="W32" s="422"/>
      <c r="X32" s="422"/>
      <c r="Y32" s="422"/>
      <c r="Z32" s="422"/>
      <c r="AA32" s="422"/>
      <c r="AB32" s="422"/>
      <c r="AC32" s="422"/>
      <c r="AD32" s="422"/>
      <c r="AE32" s="422"/>
      <c r="AF32" s="422"/>
      <c r="AG32" s="422"/>
      <c r="AH32" s="422"/>
      <c r="AI32" s="422"/>
      <c r="AJ32" s="422"/>
      <c r="AK32" s="422"/>
      <c r="AM32" s="422" t="s">
        <v>193</v>
      </c>
      <c r="AN32" s="422"/>
      <c r="AO32" s="422"/>
      <c r="AP32" s="422"/>
      <c r="AQ32" s="422"/>
      <c r="AR32" s="422"/>
      <c r="AS32" s="422"/>
      <c r="AT32" s="422"/>
      <c r="AU32" s="422"/>
      <c r="AV32" s="422"/>
      <c r="AW32" s="422"/>
      <c r="AX32" s="422"/>
      <c r="AY32" s="422"/>
      <c r="AZ32" s="422"/>
      <c r="BA32" s="422"/>
      <c r="BB32" s="422"/>
      <c r="BC32" s="422"/>
      <c r="BE32" s="422" t="s">
        <v>194</v>
      </c>
      <c r="BF32" s="422"/>
      <c r="BG32" s="422"/>
      <c r="BH32" s="422"/>
      <c r="BI32" s="422"/>
      <c r="BJ32" s="422"/>
      <c r="BK32" s="422"/>
      <c r="BL32" s="422"/>
      <c r="BM32" s="422"/>
      <c r="BN32" s="422"/>
      <c r="BO32" s="422"/>
      <c r="BP32" s="422"/>
      <c r="BQ32" s="422"/>
      <c r="BR32" s="422"/>
      <c r="BS32" s="422"/>
      <c r="BT32" s="422"/>
      <c r="BU32" s="422"/>
      <c r="BW32" s="422" t="s">
        <v>195</v>
      </c>
      <c r="BX32" s="422"/>
      <c r="BY32" s="422"/>
      <c r="BZ32" s="422"/>
      <c r="CA32" s="422"/>
      <c r="CB32" s="422"/>
      <c r="CC32" s="422"/>
      <c r="CD32" s="422"/>
      <c r="CE32" s="422"/>
      <c r="CF32" s="422"/>
      <c r="CG32" s="422"/>
      <c r="CH32" s="422"/>
      <c r="CI32" s="422"/>
      <c r="CJ32" s="422"/>
      <c r="CK32" s="422"/>
      <c r="CL32" s="422"/>
      <c r="CM32" s="422"/>
      <c r="CO32" s="422" t="s">
        <v>196</v>
      </c>
      <c r="CP32" s="422"/>
      <c r="CQ32" s="422"/>
      <c r="CR32" s="422"/>
      <c r="CS32" s="422"/>
      <c r="CT32" s="422"/>
      <c r="CU32" s="422"/>
      <c r="CV32" s="422"/>
      <c r="CW32" s="422"/>
      <c r="CX32" s="422"/>
      <c r="CY32" s="422"/>
      <c r="CZ32" s="422"/>
      <c r="DA32" s="422"/>
      <c r="DB32" s="422"/>
      <c r="DC32" s="422"/>
      <c r="DD32" s="422"/>
      <c r="DE32" s="422"/>
      <c r="DI32" s="198"/>
    </row>
    <row r="33" spans="1:113" ht="13.5" customHeight="1" x14ac:dyDescent="0.15">
      <c r="A33" s="172"/>
      <c r="B33" s="199"/>
      <c r="C33" s="442" t="s">
        <v>197</v>
      </c>
      <c r="D33" s="442"/>
      <c r="E33" s="407" t="s">
        <v>198</v>
      </c>
      <c r="F33" s="407"/>
      <c r="G33" s="407"/>
      <c r="H33" s="407"/>
      <c r="I33" s="407"/>
      <c r="J33" s="407"/>
      <c r="K33" s="407"/>
      <c r="L33" s="407"/>
      <c r="M33" s="407"/>
      <c r="N33" s="407"/>
      <c r="O33" s="407"/>
      <c r="P33" s="407"/>
      <c r="Q33" s="407"/>
      <c r="R33" s="407"/>
      <c r="S33" s="407"/>
      <c r="T33" s="176"/>
      <c r="U33" s="442" t="s">
        <v>197</v>
      </c>
      <c r="V33" s="442"/>
      <c r="W33" s="407" t="s">
        <v>198</v>
      </c>
      <c r="X33" s="407"/>
      <c r="Y33" s="407"/>
      <c r="Z33" s="407"/>
      <c r="AA33" s="407"/>
      <c r="AB33" s="407"/>
      <c r="AC33" s="407"/>
      <c r="AD33" s="407"/>
      <c r="AE33" s="407"/>
      <c r="AF33" s="407"/>
      <c r="AG33" s="407"/>
      <c r="AH33" s="407"/>
      <c r="AI33" s="407"/>
      <c r="AJ33" s="407"/>
      <c r="AK33" s="407"/>
      <c r="AL33" s="176"/>
      <c r="AM33" s="442" t="s">
        <v>197</v>
      </c>
      <c r="AN33" s="442"/>
      <c r="AO33" s="407" t="s">
        <v>199</v>
      </c>
      <c r="AP33" s="407"/>
      <c r="AQ33" s="407"/>
      <c r="AR33" s="407"/>
      <c r="AS33" s="407"/>
      <c r="AT33" s="407"/>
      <c r="AU33" s="407"/>
      <c r="AV33" s="407"/>
      <c r="AW33" s="407"/>
      <c r="AX33" s="407"/>
      <c r="AY33" s="407"/>
      <c r="AZ33" s="407"/>
      <c r="BA33" s="407"/>
      <c r="BB33" s="407"/>
      <c r="BC33" s="407"/>
      <c r="BD33" s="182"/>
      <c r="BE33" s="407" t="s">
        <v>200</v>
      </c>
      <c r="BF33" s="407"/>
      <c r="BG33" s="407" t="s">
        <v>201</v>
      </c>
      <c r="BH33" s="407"/>
      <c r="BI33" s="407"/>
      <c r="BJ33" s="407"/>
      <c r="BK33" s="407"/>
      <c r="BL33" s="407"/>
      <c r="BM33" s="407"/>
      <c r="BN33" s="407"/>
      <c r="BO33" s="407"/>
      <c r="BP33" s="407"/>
      <c r="BQ33" s="407"/>
      <c r="BR33" s="407"/>
      <c r="BS33" s="407"/>
      <c r="BT33" s="407"/>
      <c r="BU33" s="407"/>
      <c r="BV33" s="182"/>
      <c r="BW33" s="442" t="s">
        <v>200</v>
      </c>
      <c r="BX33" s="442"/>
      <c r="BY33" s="407" t="s">
        <v>202</v>
      </c>
      <c r="BZ33" s="407"/>
      <c r="CA33" s="407"/>
      <c r="CB33" s="407"/>
      <c r="CC33" s="407"/>
      <c r="CD33" s="407"/>
      <c r="CE33" s="407"/>
      <c r="CF33" s="407"/>
      <c r="CG33" s="407"/>
      <c r="CH33" s="407"/>
      <c r="CI33" s="407"/>
      <c r="CJ33" s="407"/>
      <c r="CK33" s="407"/>
      <c r="CL33" s="407"/>
      <c r="CM33" s="407"/>
      <c r="CN33" s="176"/>
      <c r="CO33" s="442" t="s">
        <v>203</v>
      </c>
      <c r="CP33" s="442"/>
      <c r="CQ33" s="407" t="s">
        <v>204</v>
      </c>
      <c r="CR33" s="407"/>
      <c r="CS33" s="407"/>
      <c r="CT33" s="407"/>
      <c r="CU33" s="407"/>
      <c r="CV33" s="407"/>
      <c r="CW33" s="407"/>
      <c r="CX33" s="407"/>
      <c r="CY33" s="407"/>
      <c r="CZ33" s="407"/>
      <c r="DA33" s="407"/>
      <c r="DB33" s="407"/>
      <c r="DC33" s="407"/>
      <c r="DD33" s="407"/>
      <c r="DE33" s="407"/>
      <c r="DF33" s="176"/>
      <c r="DG33" s="607" t="s">
        <v>205</v>
      </c>
      <c r="DH33" s="607"/>
      <c r="DI33" s="177"/>
    </row>
    <row r="34" spans="1:113" ht="32.25" customHeight="1" x14ac:dyDescent="0.15">
      <c r="A34" s="172"/>
      <c r="B34" s="199"/>
      <c r="C34" s="608">
        <f>IF(E34="","",1)</f>
        <v>1</v>
      </c>
      <c r="D34" s="608"/>
      <c r="E34" s="609" t="str">
        <f>IF('各会計、関係団体の財政状況及び健全化判断比率'!B7="","",'各会計、関係団体の財政状況及び健全化判断比率'!B7)</f>
        <v>一般会計</v>
      </c>
      <c r="F34" s="609"/>
      <c r="G34" s="609"/>
      <c r="H34" s="609"/>
      <c r="I34" s="609"/>
      <c r="J34" s="609"/>
      <c r="K34" s="609"/>
      <c r="L34" s="609"/>
      <c r="M34" s="609"/>
      <c r="N34" s="609"/>
      <c r="O34" s="609"/>
      <c r="P34" s="609"/>
      <c r="Q34" s="609"/>
      <c r="R34" s="609"/>
      <c r="S34" s="609"/>
      <c r="T34" s="172"/>
      <c r="U34" s="608">
        <f>IF(W34="","",MAX(C34:D43)+1)</f>
        <v>2</v>
      </c>
      <c r="V34" s="608"/>
      <c r="W34" s="609" t="str">
        <f>IF('各会計、関係団体の財政状況及び健全化判断比率'!B28="","",'各会計、関係団体の財政状況及び健全化判断比率'!B28)</f>
        <v>国民健康保険特別会計</v>
      </c>
      <c r="X34" s="609"/>
      <c r="Y34" s="609"/>
      <c r="Z34" s="609"/>
      <c r="AA34" s="609"/>
      <c r="AB34" s="609"/>
      <c r="AC34" s="609"/>
      <c r="AD34" s="609"/>
      <c r="AE34" s="609"/>
      <c r="AF34" s="609"/>
      <c r="AG34" s="609"/>
      <c r="AH34" s="609"/>
      <c r="AI34" s="609"/>
      <c r="AJ34" s="609"/>
      <c r="AK34" s="609"/>
      <c r="AL34" s="172"/>
      <c r="AM34" s="608">
        <f>IF(AO34="","",MAX(C34:D43,U34:V43)+1)</f>
        <v>5</v>
      </c>
      <c r="AN34" s="608"/>
      <c r="AO34" s="609" t="str">
        <f>IF('各会計、関係団体の財政状況及び健全化判断比率'!B31="","",'各会計、関係団体の財政状況及び健全化判断比率'!B31)</f>
        <v>水道事業会計</v>
      </c>
      <c r="AP34" s="609"/>
      <c r="AQ34" s="609"/>
      <c r="AR34" s="609"/>
      <c r="AS34" s="609"/>
      <c r="AT34" s="609"/>
      <c r="AU34" s="609"/>
      <c r="AV34" s="609"/>
      <c r="AW34" s="609"/>
      <c r="AX34" s="609"/>
      <c r="AY34" s="609"/>
      <c r="AZ34" s="609"/>
      <c r="BA34" s="609"/>
      <c r="BB34" s="609"/>
      <c r="BC34" s="609"/>
      <c r="BD34" s="172"/>
      <c r="BE34" s="608">
        <f>IF(BG34="","",MAX(C34:D43,U34:V43,AM34:AN43)+1)</f>
        <v>6</v>
      </c>
      <c r="BF34" s="608"/>
      <c r="BG34" s="609" t="str">
        <f>IF('各会計、関係団体の財政状況及び健全化判断比率'!B32="","",'各会計、関係団体の財政状況及び健全化判断比率'!B32)</f>
        <v>下水道管理特別会計</v>
      </c>
      <c r="BH34" s="609"/>
      <c r="BI34" s="609"/>
      <c r="BJ34" s="609"/>
      <c r="BK34" s="609"/>
      <c r="BL34" s="609"/>
      <c r="BM34" s="609"/>
      <c r="BN34" s="609"/>
      <c r="BO34" s="609"/>
      <c r="BP34" s="609"/>
      <c r="BQ34" s="609"/>
      <c r="BR34" s="609"/>
      <c r="BS34" s="609"/>
      <c r="BT34" s="609"/>
      <c r="BU34" s="609"/>
      <c r="BV34" s="172"/>
      <c r="BW34" s="608">
        <f>IF(BY34="","",MAX(C34:D43,U34:V43,AM34:AN43,BE34:BF43)+1)</f>
        <v>10</v>
      </c>
      <c r="BX34" s="608"/>
      <c r="BY34" s="609" t="str">
        <f>IF('各会計、関係団体の財政状況及び健全化判断比率'!B68="","",'各会計、関係団体の財政状況及び健全化判断比率'!B68)</f>
        <v>鹿児島県市町村総合事務</v>
      </c>
      <c r="BZ34" s="609"/>
      <c r="CA34" s="609"/>
      <c r="CB34" s="609"/>
      <c r="CC34" s="609"/>
      <c r="CD34" s="609"/>
      <c r="CE34" s="609"/>
      <c r="CF34" s="609"/>
      <c r="CG34" s="609"/>
      <c r="CH34" s="609"/>
      <c r="CI34" s="609"/>
      <c r="CJ34" s="609"/>
      <c r="CK34" s="609"/>
      <c r="CL34" s="609"/>
      <c r="CM34" s="609"/>
      <c r="CN34" s="172"/>
      <c r="CO34" s="608">
        <f>IF(CQ34="","",MAX(C34:D43,U34:V43,AM34:AN43,BE34:BF43,BW34:BX43)+1)</f>
        <v>18</v>
      </c>
      <c r="CP34" s="608"/>
      <c r="CQ34" s="609" t="str">
        <f>IF('各会計、関係団体の財政状況及び健全化判断比率'!BS7="","",'各会計、関係団体の財政状況及び健全化判断比率'!BS7)</f>
        <v>志布志まちづくり公社</v>
      </c>
      <c r="CR34" s="609"/>
      <c r="CS34" s="609"/>
      <c r="CT34" s="609"/>
      <c r="CU34" s="609"/>
      <c r="CV34" s="609"/>
      <c r="CW34" s="609"/>
      <c r="CX34" s="609"/>
      <c r="CY34" s="609"/>
      <c r="CZ34" s="609"/>
      <c r="DA34" s="609"/>
      <c r="DB34" s="609"/>
      <c r="DC34" s="609"/>
      <c r="DD34" s="609"/>
      <c r="DE34" s="609"/>
      <c r="DG34" s="610" t="str">
        <f>IF('各会計、関係団体の財政状況及び健全化判断比率'!BR7="","",'各会計、関係団体の財政状況及び健全化判断比率'!BR7)</f>
        <v/>
      </c>
      <c r="DH34" s="610"/>
      <c r="DI34" s="177"/>
    </row>
    <row r="35" spans="1:113" ht="32.25" customHeight="1" x14ac:dyDescent="0.15">
      <c r="A35" s="172"/>
      <c r="B35" s="199"/>
      <c r="C35" s="608" t="str">
        <f>IF(E35="","",C34+1)</f>
        <v/>
      </c>
      <c r="D35" s="608"/>
      <c r="E35" s="609" t="str">
        <f>IF('各会計、関係団体の財政状況及び健全化判断比率'!B8="","",'各会計、関係団体の財政状況及び健全化判断比率'!B8)</f>
        <v/>
      </c>
      <c r="F35" s="609"/>
      <c r="G35" s="609"/>
      <c r="H35" s="609"/>
      <c r="I35" s="609"/>
      <c r="J35" s="609"/>
      <c r="K35" s="609"/>
      <c r="L35" s="609"/>
      <c r="M35" s="609"/>
      <c r="N35" s="609"/>
      <c r="O35" s="609"/>
      <c r="P35" s="609"/>
      <c r="Q35" s="609"/>
      <c r="R35" s="609"/>
      <c r="S35" s="609"/>
      <c r="T35" s="172"/>
      <c r="U35" s="608">
        <f>IF(W35="","",U34+1)</f>
        <v>3</v>
      </c>
      <c r="V35" s="608"/>
      <c r="W35" s="609" t="str">
        <f>IF('各会計、関係団体の財政状況及び健全化判断比率'!B29="","",'各会計、関係団体の財政状況及び健全化判断比率'!B29)</f>
        <v>介護保険特別会計</v>
      </c>
      <c r="X35" s="609"/>
      <c r="Y35" s="609"/>
      <c r="Z35" s="609"/>
      <c r="AA35" s="609"/>
      <c r="AB35" s="609"/>
      <c r="AC35" s="609"/>
      <c r="AD35" s="609"/>
      <c r="AE35" s="609"/>
      <c r="AF35" s="609"/>
      <c r="AG35" s="609"/>
      <c r="AH35" s="609"/>
      <c r="AI35" s="609"/>
      <c r="AJ35" s="609"/>
      <c r="AK35" s="609"/>
      <c r="AL35" s="172"/>
      <c r="AM35" s="608" t="str">
        <f t="shared" ref="AM35:AM43" si="0">IF(AO35="","",AM34+1)</f>
        <v/>
      </c>
      <c r="AN35" s="608"/>
      <c r="AO35" s="609"/>
      <c r="AP35" s="609"/>
      <c r="AQ35" s="609"/>
      <c r="AR35" s="609"/>
      <c r="AS35" s="609"/>
      <c r="AT35" s="609"/>
      <c r="AU35" s="609"/>
      <c r="AV35" s="609"/>
      <c r="AW35" s="609"/>
      <c r="AX35" s="609"/>
      <c r="AY35" s="609"/>
      <c r="AZ35" s="609"/>
      <c r="BA35" s="609"/>
      <c r="BB35" s="609"/>
      <c r="BC35" s="609"/>
      <c r="BD35" s="172"/>
      <c r="BE35" s="608">
        <f t="shared" ref="BE35:BE43" si="1">IF(BG35="","",BE34+1)</f>
        <v>7</v>
      </c>
      <c r="BF35" s="608"/>
      <c r="BG35" s="609" t="str">
        <f>IF('各会計、関係団体の財政状況及び健全化判断比率'!B33="","",'各会計、関係団体の財政状況及び健全化判断比率'!B33)</f>
        <v>公共下水道事業特別会計</v>
      </c>
      <c r="BH35" s="609"/>
      <c r="BI35" s="609"/>
      <c r="BJ35" s="609"/>
      <c r="BK35" s="609"/>
      <c r="BL35" s="609"/>
      <c r="BM35" s="609"/>
      <c r="BN35" s="609"/>
      <c r="BO35" s="609"/>
      <c r="BP35" s="609"/>
      <c r="BQ35" s="609"/>
      <c r="BR35" s="609"/>
      <c r="BS35" s="609"/>
      <c r="BT35" s="609"/>
      <c r="BU35" s="609"/>
      <c r="BV35" s="172"/>
      <c r="BW35" s="608">
        <f t="shared" ref="BW35:BW43" si="2">IF(BY35="","",BW34+1)</f>
        <v>11</v>
      </c>
      <c r="BX35" s="608"/>
      <c r="BY35" s="609" t="str">
        <f>IF('各会計、関係団体の財政状況及び健全化判断比率'!B69="","",'各会計、関係団体の財政状況及び健全化判断比率'!B69)</f>
        <v>曽於北部衛生処理</v>
      </c>
      <c r="BZ35" s="609"/>
      <c r="CA35" s="609"/>
      <c r="CB35" s="609"/>
      <c r="CC35" s="609"/>
      <c r="CD35" s="609"/>
      <c r="CE35" s="609"/>
      <c r="CF35" s="609"/>
      <c r="CG35" s="609"/>
      <c r="CH35" s="609"/>
      <c r="CI35" s="609"/>
      <c r="CJ35" s="609"/>
      <c r="CK35" s="609"/>
      <c r="CL35" s="609"/>
      <c r="CM35" s="609"/>
      <c r="CN35" s="172"/>
      <c r="CO35" s="608">
        <f t="shared" ref="CO35:CO43" si="3">IF(CQ35="","",CO34+1)</f>
        <v>19</v>
      </c>
      <c r="CP35" s="608"/>
      <c r="CQ35" s="609" t="str">
        <f>IF('各会計、関係団体の財政状況及び健全化判断比率'!BS8="","",'各会計、関係団体の財政状況及び健全化判断比率'!BS8)</f>
        <v>志布志市農業公社</v>
      </c>
      <c r="CR35" s="609"/>
      <c r="CS35" s="609"/>
      <c r="CT35" s="609"/>
      <c r="CU35" s="609"/>
      <c r="CV35" s="609"/>
      <c r="CW35" s="609"/>
      <c r="CX35" s="609"/>
      <c r="CY35" s="609"/>
      <c r="CZ35" s="609"/>
      <c r="DA35" s="609"/>
      <c r="DB35" s="609"/>
      <c r="DC35" s="609"/>
      <c r="DD35" s="609"/>
      <c r="DE35" s="609"/>
      <c r="DG35" s="610" t="str">
        <f>IF('各会計、関係団体の財政状況及び健全化判断比率'!BR8="","",'各会計、関係団体の財政状況及び健全化判断比率'!BR8)</f>
        <v/>
      </c>
      <c r="DH35" s="610"/>
      <c r="DI35" s="177"/>
    </row>
    <row r="36" spans="1:113" ht="32.25" customHeight="1" x14ac:dyDescent="0.15">
      <c r="A36" s="172"/>
      <c r="B36" s="199"/>
      <c r="C36" s="608" t="str">
        <f>IF(E36="","",C35+1)</f>
        <v/>
      </c>
      <c r="D36" s="608"/>
      <c r="E36" s="609" t="str">
        <f>IF('各会計、関係団体の財政状況及び健全化判断比率'!B9="","",'各会計、関係団体の財政状況及び健全化判断比率'!B9)</f>
        <v/>
      </c>
      <c r="F36" s="609"/>
      <c r="G36" s="609"/>
      <c r="H36" s="609"/>
      <c r="I36" s="609"/>
      <c r="J36" s="609"/>
      <c r="K36" s="609"/>
      <c r="L36" s="609"/>
      <c r="M36" s="609"/>
      <c r="N36" s="609"/>
      <c r="O36" s="609"/>
      <c r="P36" s="609"/>
      <c r="Q36" s="609"/>
      <c r="R36" s="609"/>
      <c r="S36" s="609"/>
      <c r="T36" s="172"/>
      <c r="U36" s="608">
        <f t="shared" ref="U36:U43" si="4">IF(W36="","",U35+1)</f>
        <v>4</v>
      </c>
      <c r="V36" s="608"/>
      <c r="W36" s="609" t="str">
        <f>IF('各会計、関係団体の財政状況及び健全化判断比率'!B30="","",'各会計、関係団体の財政状況及び健全化判断比率'!B30)</f>
        <v>後期高齢者医療特別会計</v>
      </c>
      <c r="X36" s="609"/>
      <c r="Y36" s="609"/>
      <c r="Z36" s="609"/>
      <c r="AA36" s="609"/>
      <c r="AB36" s="609"/>
      <c r="AC36" s="609"/>
      <c r="AD36" s="609"/>
      <c r="AE36" s="609"/>
      <c r="AF36" s="609"/>
      <c r="AG36" s="609"/>
      <c r="AH36" s="609"/>
      <c r="AI36" s="609"/>
      <c r="AJ36" s="609"/>
      <c r="AK36" s="609"/>
      <c r="AL36" s="172"/>
      <c r="AM36" s="608" t="str">
        <f t="shared" si="0"/>
        <v/>
      </c>
      <c r="AN36" s="608"/>
      <c r="AO36" s="609"/>
      <c r="AP36" s="609"/>
      <c r="AQ36" s="609"/>
      <c r="AR36" s="609"/>
      <c r="AS36" s="609"/>
      <c r="AT36" s="609"/>
      <c r="AU36" s="609"/>
      <c r="AV36" s="609"/>
      <c r="AW36" s="609"/>
      <c r="AX36" s="609"/>
      <c r="AY36" s="609"/>
      <c r="AZ36" s="609"/>
      <c r="BA36" s="609"/>
      <c r="BB36" s="609"/>
      <c r="BC36" s="609"/>
      <c r="BD36" s="172"/>
      <c r="BE36" s="608">
        <f t="shared" si="1"/>
        <v>8</v>
      </c>
      <c r="BF36" s="608"/>
      <c r="BG36" s="609" t="str">
        <f>IF('各会計、関係団体の財政状況及び健全化判断比率'!B34="","",'各会計、関係団体の財政状況及び健全化判断比率'!B34)</f>
        <v>国民宿舎特別会計</v>
      </c>
      <c r="BH36" s="609"/>
      <c r="BI36" s="609"/>
      <c r="BJ36" s="609"/>
      <c r="BK36" s="609"/>
      <c r="BL36" s="609"/>
      <c r="BM36" s="609"/>
      <c r="BN36" s="609"/>
      <c r="BO36" s="609"/>
      <c r="BP36" s="609"/>
      <c r="BQ36" s="609"/>
      <c r="BR36" s="609"/>
      <c r="BS36" s="609"/>
      <c r="BT36" s="609"/>
      <c r="BU36" s="609"/>
      <c r="BV36" s="172"/>
      <c r="BW36" s="608">
        <f t="shared" si="2"/>
        <v>12</v>
      </c>
      <c r="BX36" s="608"/>
      <c r="BY36" s="609" t="str">
        <f>IF('各会計、関係団体の財政状況及び健全化判断比率'!B70="","",'各会計、関係団体の財政状況及び健全化判断比率'!B70)</f>
        <v>大隅曽於地区消防</v>
      </c>
      <c r="BZ36" s="609"/>
      <c r="CA36" s="609"/>
      <c r="CB36" s="609"/>
      <c r="CC36" s="609"/>
      <c r="CD36" s="609"/>
      <c r="CE36" s="609"/>
      <c r="CF36" s="609"/>
      <c r="CG36" s="609"/>
      <c r="CH36" s="609"/>
      <c r="CI36" s="609"/>
      <c r="CJ36" s="609"/>
      <c r="CK36" s="609"/>
      <c r="CL36" s="609"/>
      <c r="CM36" s="609"/>
      <c r="CN36" s="172"/>
      <c r="CO36" s="608">
        <f t="shared" si="3"/>
        <v>20</v>
      </c>
      <c r="CP36" s="608"/>
      <c r="CQ36" s="609" t="str">
        <f>IF('各会計、関係団体の財政状況及び健全化判断比率'!BS9="","",'各会計、関係団体の財政状況及び健全化判断比率'!BS9)</f>
        <v>志布志市土地開発公社</v>
      </c>
      <c r="CR36" s="609"/>
      <c r="CS36" s="609"/>
      <c r="CT36" s="609"/>
      <c r="CU36" s="609"/>
      <c r="CV36" s="609"/>
      <c r="CW36" s="609"/>
      <c r="CX36" s="609"/>
      <c r="CY36" s="609"/>
      <c r="CZ36" s="609"/>
      <c r="DA36" s="609"/>
      <c r="DB36" s="609"/>
      <c r="DC36" s="609"/>
      <c r="DD36" s="609"/>
      <c r="DE36" s="609"/>
      <c r="DG36" s="610" t="str">
        <f>IF('各会計、関係団体の財政状況及び健全化判断比率'!BR9="","",'各会計、関係団体の財政状況及び健全化判断比率'!BR9)</f>
        <v/>
      </c>
      <c r="DH36" s="610"/>
      <c r="DI36" s="177"/>
    </row>
    <row r="37" spans="1:113" ht="32.25" customHeight="1" x14ac:dyDescent="0.15">
      <c r="A37" s="172"/>
      <c r="B37" s="199"/>
      <c r="C37" s="608" t="str">
        <f>IF(E37="","",C36+1)</f>
        <v/>
      </c>
      <c r="D37" s="608"/>
      <c r="E37" s="609" t="str">
        <f>IF('各会計、関係団体の財政状況及び健全化判断比率'!B10="","",'各会計、関係団体の財政状況及び健全化判断比率'!B10)</f>
        <v/>
      </c>
      <c r="F37" s="609"/>
      <c r="G37" s="609"/>
      <c r="H37" s="609"/>
      <c r="I37" s="609"/>
      <c r="J37" s="609"/>
      <c r="K37" s="609"/>
      <c r="L37" s="609"/>
      <c r="M37" s="609"/>
      <c r="N37" s="609"/>
      <c r="O37" s="609"/>
      <c r="P37" s="609"/>
      <c r="Q37" s="609"/>
      <c r="R37" s="609"/>
      <c r="S37" s="609"/>
      <c r="T37" s="172"/>
      <c r="U37" s="608" t="str">
        <f t="shared" si="4"/>
        <v/>
      </c>
      <c r="V37" s="608"/>
      <c r="W37" s="609"/>
      <c r="X37" s="609"/>
      <c r="Y37" s="609"/>
      <c r="Z37" s="609"/>
      <c r="AA37" s="609"/>
      <c r="AB37" s="609"/>
      <c r="AC37" s="609"/>
      <c r="AD37" s="609"/>
      <c r="AE37" s="609"/>
      <c r="AF37" s="609"/>
      <c r="AG37" s="609"/>
      <c r="AH37" s="609"/>
      <c r="AI37" s="609"/>
      <c r="AJ37" s="609"/>
      <c r="AK37" s="609"/>
      <c r="AL37" s="172"/>
      <c r="AM37" s="608" t="str">
        <f t="shared" si="0"/>
        <v/>
      </c>
      <c r="AN37" s="608"/>
      <c r="AO37" s="609"/>
      <c r="AP37" s="609"/>
      <c r="AQ37" s="609"/>
      <c r="AR37" s="609"/>
      <c r="AS37" s="609"/>
      <c r="AT37" s="609"/>
      <c r="AU37" s="609"/>
      <c r="AV37" s="609"/>
      <c r="AW37" s="609"/>
      <c r="AX37" s="609"/>
      <c r="AY37" s="609"/>
      <c r="AZ37" s="609"/>
      <c r="BA37" s="609"/>
      <c r="BB37" s="609"/>
      <c r="BC37" s="609"/>
      <c r="BD37" s="172"/>
      <c r="BE37" s="608">
        <f t="shared" si="1"/>
        <v>9</v>
      </c>
      <c r="BF37" s="608"/>
      <c r="BG37" s="609" t="str">
        <f>IF('各会計、関係団体の財政状況及び健全化判断比率'!B35="","",'各会計、関係団体の財政状況及び健全化判断比率'!B35)</f>
        <v>工業団地整備事業特別会計</v>
      </c>
      <c r="BH37" s="609"/>
      <c r="BI37" s="609"/>
      <c r="BJ37" s="609"/>
      <c r="BK37" s="609"/>
      <c r="BL37" s="609"/>
      <c r="BM37" s="609"/>
      <c r="BN37" s="609"/>
      <c r="BO37" s="609"/>
      <c r="BP37" s="609"/>
      <c r="BQ37" s="609"/>
      <c r="BR37" s="609"/>
      <c r="BS37" s="609"/>
      <c r="BT37" s="609"/>
      <c r="BU37" s="609"/>
      <c r="BV37" s="172"/>
      <c r="BW37" s="608">
        <f t="shared" si="2"/>
        <v>13</v>
      </c>
      <c r="BX37" s="608"/>
      <c r="BY37" s="609" t="str">
        <f>IF('各会計、関係団体の財政状況及び健全化判断比率'!B71="","",'各会計、関係団体の財政状況及び健全化判断比率'!B71)</f>
        <v>曽於南部厚生事務</v>
      </c>
      <c r="BZ37" s="609"/>
      <c r="CA37" s="609"/>
      <c r="CB37" s="609"/>
      <c r="CC37" s="609"/>
      <c r="CD37" s="609"/>
      <c r="CE37" s="609"/>
      <c r="CF37" s="609"/>
      <c r="CG37" s="609"/>
      <c r="CH37" s="609"/>
      <c r="CI37" s="609"/>
      <c r="CJ37" s="609"/>
      <c r="CK37" s="609"/>
      <c r="CL37" s="609"/>
      <c r="CM37" s="609"/>
      <c r="CN37" s="172"/>
      <c r="CO37" s="608" t="str">
        <f t="shared" si="3"/>
        <v/>
      </c>
      <c r="CP37" s="608"/>
      <c r="CQ37" s="609" t="str">
        <f>IF('各会計、関係団体の財政状況及び健全化判断比率'!BS10="","",'各会計、関係団体の財政状況及び健全化判断比率'!BS10)</f>
        <v/>
      </c>
      <c r="CR37" s="609"/>
      <c r="CS37" s="609"/>
      <c r="CT37" s="609"/>
      <c r="CU37" s="609"/>
      <c r="CV37" s="609"/>
      <c r="CW37" s="609"/>
      <c r="CX37" s="609"/>
      <c r="CY37" s="609"/>
      <c r="CZ37" s="609"/>
      <c r="DA37" s="609"/>
      <c r="DB37" s="609"/>
      <c r="DC37" s="609"/>
      <c r="DD37" s="609"/>
      <c r="DE37" s="609"/>
      <c r="DG37" s="610" t="str">
        <f>IF('各会計、関係団体の財政状況及び健全化判断比率'!BR10="","",'各会計、関係団体の財政状況及び健全化判断比率'!BR10)</f>
        <v/>
      </c>
      <c r="DH37" s="610"/>
      <c r="DI37" s="177"/>
    </row>
    <row r="38" spans="1:113" ht="32.25" customHeight="1" x14ac:dyDescent="0.15">
      <c r="A38" s="172"/>
      <c r="B38" s="199"/>
      <c r="C38" s="608" t="str">
        <f t="shared" ref="C38:C43" si="5">IF(E38="","",C37+1)</f>
        <v/>
      </c>
      <c r="D38" s="608"/>
      <c r="E38" s="609" t="str">
        <f>IF('各会計、関係団体の財政状況及び健全化判断比率'!B11="","",'各会計、関係団体の財政状況及び健全化判断比率'!B11)</f>
        <v/>
      </c>
      <c r="F38" s="609"/>
      <c r="G38" s="609"/>
      <c r="H38" s="609"/>
      <c r="I38" s="609"/>
      <c r="J38" s="609"/>
      <c r="K38" s="609"/>
      <c r="L38" s="609"/>
      <c r="M38" s="609"/>
      <c r="N38" s="609"/>
      <c r="O38" s="609"/>
      <c r="P38" s="609"/>
      <c r="Q38" s="609"/>
      <c r="R38" s="609"/>
      <c r="S38" s="609"/>
      <c r="T38" s="172"/>
      <c r="U38" s="608" t="str">
        <f t="shared" si="4"/>
        <v/>
      </c>
      <c r="V38" s="608"/>
      <c r="W38" s="609"/>
      <c r="X38" s="609"/>
      <c r="Y38" s="609"/>
      <c r="Z38" s="609"/>
      <c r="AA38" s="609"/>
      <c r="AB38" s="609"/>
      <c r="AC38" s="609"/>
      <c r="AD38" s="609"/>
      <c r="AE38" s="609"/>
      <c r="AF38" s="609"/>
      <c r="AG38" s="609"/>
      <c r="AH38" s="609"/>
      <c r="AI38" s="609"/>
      <c r="AJ38" s="609"/>
      <c r="AK38" s="609"/>
      <c r="AL38" s="172"/>
      <c r="AM38" s="608" t="str">
        <f t="shared" si="0"/>
        <v/>
      </c>
      <c r="AN38" s="608"/>
      <c r="AO38" s="609"/>
      <c r="AP38" s="609"/>
      <c r="AQ38" s="609"/>
      <c r="AR38" s="609"/>
      <c r="AS38" s="609"/>
      <c r="AT38" s="609"/>
      <c r="AU38" s="609"/>
      <c r="AV38" s="609"/>
      <c r="AW38" s="609"/>
      <c r="AX38" s="609"/>
      <c r="AY38" s="609"/>
      <c r="AZ38" s="609"/>
      <c r="BA38" s="609"/>
      <c r="BB38" s="609"/>
      <c r="BC38" s="609"/>
      <c r="BD38" s="172"/>
      <c r="BE38" s="608" t="str">
        <f t="shared" si="1"/>
        <v/>
      </c>
      <c r="BF38" s="608"/>
      <c r="BG38" s="609"/>
      <c r="BH38" s="609"/>
      <c r="BI38" s="609"/>
      <c r="BJ38" s="609"/>
      <c r="BK38" s="609"/>
      <c r="BL38" s="609"/>
      <c r="BM38" s="609"/>
      <c r="BN38" s="609"/>
      <c r="BO38" s="609"/>
      <c r="BP38" s="609"/>
      <c r="BQ38" s="609"/>
      <c r="BR38" s="609"/>
      <c r="BS38" s="609"/>
      <c r="BT38" s="609"/>
      <c r="BU38" s="609"/>
      <c r="BV38" s="172"/>
      <c r="BW38" s="608">
        <f t="shared" si="2"/>
        <v>14</v>
      </c>
      <c r="BX38" s="608"/>
      <c r="BY38" s="609" t="str">
        <f>IF('各会計、関係団体の財政状況及び健全化判断比率'!B72="","",'各会計、関係団体の財政状況及び健全化判断比率'!B72)</f>
        <v>曽於地区介護保険</v>
      </c>
      <c r="BZ38" s="609"/>
      <c r="CA38" s="609"/>
      <c r="CB38" s="609"/>
      <c r="CC38" s="609"/>
      <c r="CD38" s="609"/>
      <c r="CE38" s="609"/>
      <c r="CF38" s="609"/>
      <c r="CG38" s="609"/>
      <c r="CH38" s="609"/>
      <c r="CI38" s="609"/>
      <c r="CJ38" s="609"/>
      <c r="CK38" s="609"/>
      <c r="CL38" s="609"/>
      <c r="CM38" s="609"/>
      <c r="CN38" s="172"/>
      <c r="CO38" s="608" t="str">
        <f t="shared" si="3"/>
        <v/>
      </c>
      <c r="CP38" s="608"/>
      <c r="CQ38" s="609" t="str">
        <f>IF('各会計、関係団体の財政状況及び健全化判断比率'!BS11="","",'各会計、関係団体の財政状況及び健全化判断比率'!BS11)</f>
        <v/>
      </c>
      <c r="CR38" s="609"/>
      <c r="CS38" s="609"/>
      <c r="CT38" s="609"/>
      <c r="CU38" s="609"/>
      <c r="CV38" s="609"/>
      <c r="CW38" s="609"/>
      <c r="CX38" s="609"/>
      <c r="CY38" s="609"/>
      <c r="CZ38" s="609"/>
      <c r="DA38" s="609"/>
      <c r="DB38" s="609"/>
      <c r="DC38" s="609"/>
      <c r="DD38" s="609"/>
      <c r="DE38" s="609"/>
      <c r="DG38" s="610" t="str">
        <f>IF('各会計、関係団体の財政状況及び健全化判断比率'!BR11="","",'各会計、関係団体の財政状況及び健全化判断比率'!BR11)</f>
        <v/>
      </c>
      <c r="DH38" s="610"/>
      <c r="DI38" s="177"/>
    </row>
    <row r="39" spans="1:113" ht="32.25" customHeight="1" x14ac:dyDescent="0.15">
      <c r="A39" s="172"/>
      <c r="B39" s="199"/>
      <c r="C39" s="608" t="str">
        <f t="shared" si="5"/>
        <v/>
      </c>
      <c r="D39" s="608"/>
      <c r="E39" s="609" t="str">
        <f>IF('各会計、関係団体の財政状況及び健全化判断比率'!B12="","",'各会計、関係団体の財政状況及び健全化判断比率'!B12)</f>
        <v/>
      </c>
      <c r="F39" s="609"/>
      <c r="G39" s="609"/>
      <c r="H39" s="609"/>
      <c r="I39" s="609"/>
      <c r="J39" s="609"/>
      <c r="K39" s="609"/>
      <c r="L39" s="609"/>
      <c r="M39" s="609"/>
      <c r="N39" s="609"/>
      <c r="O39" s="609"/>
      <c r="P39" s="609"/>
      <c r="Q39" s="609"/>
      <c r="R39" s="609"/>
      <c r="S39" s="609"/>
      <c r="T39" s="172"/>
      <c r="U39" s="608" t="str">
        <f t="shared" si="4"/>
        <v/>
      </c>
      <c r="V39" s="608"/>
      <c r="W39" s="609"/>
      <c r="X39" s="609"/>
      <c r="Y39" s="609"/>
      <c r="Z39" s="609"/>
      <c r="AA39" s="609"/>
      <c r="AB39" s="609"/>
      <c r="AC39" s="609"/>
      <c r="AD39" s="609"/>
      <c r="AE39" s="609"/>
      <c r="AF39" s="609"/>
      <c r="AG39" s="609"/>
      <c r="AH39" s="609"/>
      <c r="AI39" s="609"/>
      <c r="AJ39" s="609"/>
      <c r="AK39" s="609"/>
      <c r="AL39" s="172"/>
      <c r="AM39" s="608" t="str">
        <f t="shared" si="0"/>
        <v/>
      </c>
      <c r="AN39" s="608"/>
      <c r="AO39" s="609"/>
      <c r="AP39" s="609"/>
      <c r="AQ39" s="609"/>
      <c r="AR39" s="609"/>
      <c r="AS39" s="609"/>
      <c r="AT39" s="609"/>
      <c r="AU39" s="609"/>
      <c r="AV39" s="609"/>
      <c r="AW39" s="609"/>
      <c r="AX39" s="609"/>
      <c r="AY39" s="609"/>
      <c r="AZ39" s="609"/>
      <c r="BA39" s="609"/>
      <c r="BB39" s="609"/>
      <c r="BC39" s="609"/>
      <c r="BD39" s="172"/>
      <c r="BE39" s="608" t="str">
        <f t="shared" si="1"/>
        <v/>
      </c>
      <c r="BF39" s="608"/>
      <c r="BG39" s="609"/>
      <c r="BH39" s="609"/>
      <c r="BI39" s="609"/>
      <c r="BJ39" s="609"/>
      <c r="BK39" s="609"/>
      <c r="BL39" s="609"/>
      <c r="BM39" s="609"/>
      <c r="BN39" s="609"/>
      <c r="BO39" s="609"/>
      <c r="BP39" s="609"/>
      <c r="BQ39" s="609"/>
      <c r="BR39" s="609"/>
      <c r="BS39" s="609"/>
      <c r="BT39" s="609"/>
      <c r="BU39" s="609"/>
      <c r="BV39" s="172"/>
      <c r="BW39" s="608">
        <f t="shared" si="2"/>
        <v>15</v>
      </c>
      <c r="BX39" s="608"/>
      <c r="BY39" s="609" t="str">
        <f>IF('各会計、関係団体の財政状況及び健全化判断比率'!B73="","",'各会計、関係団体の財政状況及び健全化判断比率'!B73)</f>
        <v>鹿児島県後期高齢者医療広域連合（一般会計）</v>
      </c>
      <c r="BZ39" s="609"/>
      <c r="CA39" s="609"/>
      <c r="CB39" s="609"/>
      <c r="CC39" s="609"/>
      <c r="CD39" s="609"/>
      <c r="CE39" s="609"/>
      <c r="CF39" s="609"/>
      <c r="CG39" s="609"/>
      <c r="CH39" s="609"/>
      <c r="CI39" s="609"/>
      <c r="CJ39" s="609"/>
      <c r="CK39" s="609"/>
      <c r="CL39" s="609"/>
      <c r="CM39" s="609"/>
      <c r="CN39" s="172"/>
      <c r="CO39" s="608" t="str">
        <f t="shared" si="3"/>
        <v/>
      </c>
      <c r="CP39" s="608"/>
      <c r="CQ39" s="609" t="str">
        <f>IF('各会計、関係団体の財政状況及び健全化判断比率'!BS12="","",'各会計、関係団体の財政状況及び健全化判断比率'!BS12)</f>
        <v/>
      </c>
      <c r="CR39" s="609"/>
      <c r="CS39" s="609"/>
      <c r="CT39" s="609"/>
      <c r="CU39" s="609"/>
      <c r="CV39" s="609"/>
      <c r="CW39" s="609"/>
      <c r="CX39" s="609"/>
      <c r="CY39" s="609"/>
      <c r="CZ39" s="609"/>
      <c r="DA39" s="609"/>
      <c r="DB39" s="609"/>
      <c r="DC39" s="609"/>
      <c r="DD39" s="609"/>
      <c r="DE39" s="609"/>
      <c r="DG39" s="610" t="str">
        <f>IF('各会計、関係団体の財政状況及び健全化判断比率'!BR12="","",'各会計、関係団体の財政状況及び健全化判断比率'!BR12)</f>
        <v/>
      </c>
      <c r="DH39" s="610"/>
      <c r="DI39" s="177"/>
    </row>
    <row r="40" spans="1:113" ht="32.25" customHeight="1" x14ac:dyDescent="0.15">
      <c r="A40" s="172"/>
      <c r="B40" s="199"/>
      <c r="C40" s="608" t="str">
        <f t="shared" si="5"/>
        <v/>
      </c>
      <c r="D40" s="608"/>
      <c r="E40" s="609" t="str">
        <f>IF('各会計、関係団体の財政状況及び健全化判断比率'!B13="","",'各会計、関係団体の財政状況及び健全化判断比率'!B13)</f>
        <v/>
      </c>
      <c r="F40" s="609"/>
      <c r="G40" s="609"/>
      <c r="H40" s="609"/>
      <c r="I40" s="609"/>
      <c r="J40" s="609"/>
      <c r="K40" s="609"/>
      <c r="L40" s="609"/>
      <c r="M40" s="609"/>
      <c r="N40" s="609"/>
      <c r="O40" s="609"/>
      <c r="P40" s="609"/>
      <c r="Q40" s="609"/>
      <c r="R40" s="609"/>
      <c r="S40" s="609"/>
      <c r="T40" s="172"/>
      <c r="U40" s="608" t="str">
        <f t="shared" si="4"/>
        <v/>
      </c>
      <c r="V40" s="608"/>
      <c r="W40" s="609"/>
      <c r="X40" s="609"/>
      <c r="Y40" s="609"/>
      <c r="Z40" s="609"/>
      <c r="AA40" s="609"/>
      <c r="AB40" s="609"/>
      <c r="AC40" s="609"/>
      <c r="AD40" s="609"/>
      <c r="AE40" s="609"/>
      <c r="AF40" s="609"/>
      <c r="AG40" s="609"/>
      <c r="AH40" s="609"/>
      <c r="AI40" s="609"/>
      <c r="AJ40" s="609"/>
      <c r="AK40" s="609"/>
      <c r="AL40" s="172"/>
      <c r="AM40" s="608" t="str">
        <f t="shared" si="0"/>
        <v/>
      </c>
      <c r="AN40" s="608"/>
      <c r="AO40" s="609"/>
      <c r="AP40" s="609"/>
      <c r="AQ40" s="609"/>
      <c r="AR40" s="609"/>
      <c r="AS40" s="609"/>
      <c r="AT40" s="609"/>
      <c r="AU40" s="609"/>
      <c r="AV40" s="609"/>
      <c r="AW40" s="609"/>
      <c r="AX40" s="609"/>
      <c r="AY40" s="609"/>
      <c r="AZ40" s="609"/>
      <c r="BA40" s="609"/>
      <c r="BB40" s="609"/>
      <c r="BC40" s="609"/>
      <c r="BD40" s="172"/>
      <c r="BE40" s="608" t="str">
        <f t="shared" si="1"/>
        <v/>
      </c>
      <c r="BF40" s="608"/>
      <c r="BG40" s="609"/>
      <c r="BH40" s="609"/>
      <c r="BI40" s="609"/>
      <c r="BJ40" s="609"/>
      <c r="BK40" s="609"/>
      <c r="BL40" s="609"/>
      <c r="BM40" s="609"/>
      <c r="BN40" s="609"/>
      <c r="BO40" s="609"/>
      <c r="BP40" s="609"/>
      <c r="BQ40" s="609"/>
      <c r="BR40" s="609"/>
      <c r="BS40" s="609"/>
      <c r="BT40" s="609"/>
      <c r="BU40" s="609"/>
      <c r="BV40" s="172"/>
      <c r="BW40" s="608">
        <f t="shared" si="2"/>
        <v>16</v>
      </c>
      <c r="BX40" s="608"/>
      <c r="BY40" s="609" t="str">
        <f>IF('各会計、関係団体の財政状況及び健全化判断比率'!B74="","",'各会計、関係団体の財政状況及び健全化判断比率'!B74)</f>
        <v>鹿児島県後期高齢者医療広域連合（特別会計）</v>
      </c>
      <c r="BZ40" s="609"/>
      <c r="CA40" s="609"/>
      <c r="CB40" s="609"/>
      <c r="CC40" s="609"/>
      <c r="CD40" s="609"/>
      <c r="CE40" s="609"/>
      <c r="CF40" s="609"/>
      <c r="CG40" s="609"/>
      <c r="CH40" s="609"/>
      <c r="CI40" s="609"/>
      <c r="CJ40" s="609"/>
      <c r="CK40" s="609"/>
      <c r="CL40" s="609"/>
      <c r="CM40" s="609"/>
      <c r="CN40" s="172"/>
      <c r="CO40" s="608" t="str">
        <f t="shared" si="3"/>
        <v/>
      </c>
      <c r="CP40" s="608"/>
      <c r="CQ40" s="609" t="str">
        <f>IF('各会計、関係団体の財政状況及び健全化判断比率'!BS13="","",'各会計、関係団体の財政状況及び健全化判断比率'!BS13)</f>
        <v/>
      </c>
      <c r="CR40" s="609"/>
      <c r="CS40" s="609"/>
      <c r="CT40" s="609"/>
      <c r="CU40" s="609"/>
      <c r="CV40" s="609"/>
      <c r="CW40" s="609"/>
      <c r="CX40" s="609"/>
      <c r="CY40" s="609"/>
      <c r="CZ40" s="609"/>
      <c r="DA40" s="609"/>
      <c r="DB40" s="609"/>
      <c r="DC40" s="609"/>
      <c r="DD40" s="609"/>
      <c r="DE40" s="609"/>
      <c r="DG40" s="610" t="str">
        <f>IF('各会計、関係団体の財政状況及び健全化判断比率'!BR13="","",'各会計、関係団体の財政状況及び健全化判断比率'!BR13)</f>
        <v/>
      </c>
      <c r="DH40" s="610"/>
      <c r="DI40" s="177"/>
    </row>
    <row r="41" spans="1:113" ht="32.25" customHeight="1" x14ac:dyDescent="0.15">
      <c r="A41" s="172"/>
      <c r="B41" s="199"/>
      <c r="C41" s="608" t="str">
        <f t="shared" si="5"/>
        <v/>
      </c>
      <c r="D41" s="608"/>
      <c r="E41" s="609" t="str">
        <f>IF('各会計、関係団体の財政状況及び健全化判断比率'!B14="","",'各会計、関係団体の財政状況及び健全化判断比率'!B14)</f>
        <v/>
      </c>
      <c r="F41" s="609"/>
      <c r="G41" s="609"/>
      <c r="H41" s="609"/>
      <c r="I41" s="609"/>
      <c r="J41" s="609"/>
      <c r="K41" s="609"/>
      <c r="L41" s="609"/>
      <c r="M41" s="609"/>
      <c r="N41" s="609"/>
      <c r="O41" s="609"/>
      <c r="P41" s="609"/>
      <c r="Q41" s="609"/>
      <c r="R41" s="609"/>
      <c r="S41" s="609"/>
      <c r="T41" s="172"/>
      <c r="U41" s="608" t="str">
        <f t="shared" si="4"/>
        <v/>
      </c>
      <c r="V41" s="608"/>
      <c r="W41" s="609"/>
      <c r="X41" s="609"/>
      <c r="Y41" s="609"/>
      <c r="Z41" s="609"/>
      <c r="AA41" s="609"/>
      <c r="AB41" s="609"/>
      <c r="AC41" s="609"/>
      <c r="AD41" s="609"/>
      <c r="AE41" s="609"/>
      <c r="AF41" s="609"/>
      <c r="AG41" s="609"/>
      <c r="AH41" s="609"/>
      <c r="AI41" s="609"/>
      <c r="AJ41" s="609"/>
      <c r="AK41" s="609"/>
      <c r="AL41" s="172"/>
      <c r="AM41" s="608" t="str">
        <f t="shared" si="0"/>
        <v/>
      </c>
      <c r="AN41" s="608"/>
      <c r="AO41" s="609"/>
      <c r="AP41" s="609"/>
      <c r="AQ41" s="609"/>
      <c r="AR41" s="609"/>
      <c r="AS41" s="609"/>
      <c r="AT41" s="609"/>
      <c r="AU41" s="609"/>
      <c r="AV41" s="609"/>
      <c r="AW41" s="609"/>
      <c r="AX41" s="609"/>
      <c r="AY41" s="609"/>
      <c r="AZ41" s="609"/>
      <c r="BA41" s="609"/>
      <c r="BB41" s="609"/>
      <c r="BC41" s="609"/>
      <c r="BD41" s="172"/>
      <c r="BE41" s="608" t="str">
        <f t="shared" si="1"/>
        <v/>
      </c>
      <c r="BF41" s="608"/>
      <c r="BG41" s="609"/>
      <c r="BH41" s="609"/>
      <c r="BI41" s="609"/>
      <c r="BJ41" s="609"/>
      <c r="BK41" s="609"/>
      <c r="BL41" s="609"/>
      <c r="BM41" s="609"/>
      <c r="BN41" s="609"/>
      <c r="BO41" s="609"/>
      <c r="BP41" s="609"/>
      <c r="BQ41" s="609"/>
      <c r="BR41" s="609"/>
      <c r="BS41" s="609"/>
      <c r="BT41" s="609"/>
      <c r="BU41" s="609"/>
      <c r="BV41" s="172"/>
      <c r="BW41" s="608">
        <f t="shared" si="2"/>
        <v>17</v>
      </c>
      <c r="BX41" s="608"/>
      <c r="BY41" s="609" t="str">
        <f>IF('各会計、関係団体の財政状況及び健全化判断比率'!B75="","",'各会計、関係団体の財政状況及び健全化判断比率'!B75)</f>
        <v>曽於地域公設地方卸売市場管理</v>
      </c>
      <c r="BZ41" s="609"/>
      <c r="CA41" s="609"/>
      <c r="CB41" s="609"/>
      <c r="CC41" s="609"/>
      <c r="CD41" s="609"/>
      <c r="CE41" s="609"/>
      <c r="CF41" s="609"/>
      <c r="CG41" s="609"/>
      <c r="CH41" s="609"/>
      <c r="CI41" s="609"/>
      <c r="CJ41" s="609"/>
      <c r="CK41" s="609"/>
      <c r="CL41" s="609"/>
      <c r="CM41" s="609"/>
      <c r="CN41" s="172"/>
      <c r="CO41" s="608" t="str">
        <f t="shared" si="3"/>
        <v/>
      </c>
      <c r="CP41" s="608"/>
      <c r="CQ41" s="609" t="str">
        <f>IF('各会計、関係団体の財政状況及び健全化判断比率'!BS14="","",'各会計、関係団体の財政状況及び健全化判断比率'!BS14)</f>
        <v/>
      </c>
      <c r="CR41" s="609"/>
      <c r="CS41" s="609"/>
      <c r="CT41" s="609"/>
      <c r="CU41" s="609"/>
      <c r="CV41" s="609"/>
      <c r="CW41" s="609"/>
      <c r="CX41" s="609"/>
      <c r="CY41" s="609"/>
      <c r="CZ41" s="609"/>
      <c r="DA41" s="609"/>
      <c r="DB41" s="609"/>
      <c r="DC41" s="609"/>
      <c r="DD41" s="609"/>
      <c r="DE41" s="609"/>
      <c r="DG41" s="610" t="str">
        <f>IF('各会計、関係団体の財政状況及び健全化判断比率'!BR14="","",'各会計、関係団体の財政状況及び健全化判断比率'!BR14)</f>
        <v/>
      </c>
      <c r="DH41" s="610"/>
      <c r="DI41" s="177"/>
    </row>
    <row r="42" spans="1:113" ht="32.25" customHeight="1" x14ac:dyDescent="0.15">
      <c r="B42" s="199"/>
      <c r="C42" s="608" t="str">
        <f t="shared" si="5"/>
        <v/>
      </c>
      <c r="D42" s="608"/>
      <c r="E42" s="609" t="str">
        <f>IF('各会計、関係団体の財政状況及び健全化判断比率'!B15="","",'各会計、関係団体の財政状況及び健全化判断比率'!B15)</f>
        <v/>
      </c>
      <c r="F42" s="609"/>
      <c r="G42" s="609"/>
      <c r="H42" s="609"/>
      <c r="I42" s="609"/>
      <c r="J42" s="609"/>
      <c r="K42" s="609"/>
      <c r="L42" s="609"/>
      <c r="M42" s="609"/>
      <c r="N42" s="609"/>
      <c r="O42" s="609"/>
      <c r="P42" s="609"/>
      <c r="Q42" s="609"/>
      <c r="R42" s="609"/>
      <c r="S42" s="609"/>
      <c r="T42" s="172"/>
      <c r="U42" s="608" t="str">
        <f t="shared" si="4"/>
        <v/>
      </c>
      <c r="V42" s="608"/>
      <c r="W42" s="609"/>
      <c r="X42" s="609"/>
      <c r="Y42" s="609"/>
      <c r="Z42" s="609"/>
      <c r="AA42" s="609"/>
      <c r="AB42" s="609"/>
      <c r="AC42" s="609"/>
      <c r="AD42" s="609"/>
      <c r="AE42" s="609"/>
      <c r="AF42" s="609"/>
      <c r="AG42" s="609"/>
      <c r="AH42" s="609"/>
      <c r="AI42" s="609"/>
      <c r="AJ42" s="609"/>
      <c r="AK42" s="609"/>
      <c r="AL42" s="172"/>
      <c r="AM42" s="608" t="str">
        <f t="shared" si="0"/>
        <v/>
      </c>
      <c r="AN42" s="608"/>
      <c r="AO42" s="609"/>
      <c r="AP42" s="609"/>
      <c r="AQ42" s="609"/>
      <c r="AR42" s="609"/>
      <c r="AS42" s="609"/>
      <c r="AT42" s="609"/>
      <c r="AU42" s="609"/>
      <c r="AV42" s="609"/>
      <c r="AW42" s="609"/>
      <c r="AX42" s="609"/>
      <c r="AY42" s="609"/>
      <c r="AZ42" s="609"/>
      <c r="BA42" s="609"/>
      <c r="BB42" s="609"/>
      <c r="BC42" s="609"/>
      <c r="BD42" s="172"/>
      <c r="BE42" s="608" t="str">
        <f t="shared" si="1"/>
        <v/>
      </c>
      <c r="BF42" s="608"/>
      <c r="BG42" s="609"/>
      <c r="BH42" s="609"/>
      <c r="BI42" s="609"/>
      <c r="BJ42" s="609"/>
      <c r="BK42" s="609"/>
      <c r="BL42" s="609"/>
      <c r="BM42" s="609"/>
      <c r="BN42" s="609"/>
      <c r="BO42" s="609"/>
      <c r="BP42" s="609"/>
      <c r="BQ42" s="609"/>
      <c r="BR42" s="609"/>
      <c r="BS42" s="609"/>
      <c r="BT42" s="609"/>
      <c r="BU42" s="609"/>
      <c r="BV42" s="172"/>
      <c r="BW42" s="608" t="str">
        <f t="shared" si="2"/>
        <v/>
      </c>
      <c r="BX42" s="608"/>
      <c r="BY42" s="609" t="str">
        <f>IF('各会計、関係団体の財政状況及び健全化判断比率'!B76="","",'各会計、関係団体の財政状況及び健全化判断比率'!B76)</f>
        <v/>
      </c>
      <c r="BZ42" s="609"/>
      <c r="CA42" s="609"/>
      <c r="CB42" s="609"/>
      <c r="CC42" s="609"/>
      <c r="CD42" s="609"/>
      <c r="CE42" s="609"/>
      <c r="CF42" s="609"/>
      <c r="CG42" s="609"/>
      <c r="CH42" s="609"/>
      <c r="CI42" s="609"/>
      <c r="CJ42" s="609"/>
      <c r="CK42" s="609"/>
      <c r="CL42" s="609"/>
      <c r="CM42" s="609"/>
      <c r="CN42" s="172"/>
      <c r="CO42" s="608" t="str">
        <f t="shared" si="3"/>
        <v/>
      </c>
      <c r="CP42" s="608"/>
      <c r="CQ42" s="609" t="str">
        <f>IF('各会計、関係団体の財政状況及び健全化判断比率'!BS15="","",'各会計、関係団体の財政状況及び健全化判断比率'!BS15)</f>
        <v/>
      </c>
      <c r="CR42" s="609"/>
      <c r="CS42" s="609"/>
      <c r="CT42" s="609"/>
      <c r="CU42" s="609"/>
      <c r="CV42" s="609"/>
      <c r="CW42" s="609"/>
      <c r="CX42" s="609"/>
      <c r="CY42" s="609"/>
      <c r="CZ42" s="609"/>
      <c r="DA42" s="609"/>
      <c r="DB42" s="609"/>
      <c r="DC42" s="609"/>
      <c r="DD42" s="609"/>
      <c r="DE42" s="609"/>
      <c r="DG42" s="610" t="str">
        <f>IF('各会計、関係団体の財政状況及び健全化判断比率'!BR15="","",'各会計、関係団体の財政状況及び健全化判断比率'!BR15)</f>
        <v/>
      </c>
      <c r="DH42" s="610"/>
      <c r="DI42" s="177"/>
    </row>
    <row r="43" spans="1:113" ht="32.25" customHeight="1" x14ac:dyDescent="0.15">
      <c r="B43" s="199"/>
      <c r="C43" s="608" t="str">
        <f t="shared" si="5"/>
        <v/>
      </c>
      <c r="D43" s="608"/>
      <c r="E43" s="609" t="str">
        <f>IF('各会計、関係団体の財政状況及び健全化判断比率'!B16="","",'各会計、関係団体の財政状況及び健全化判断比率'!B16)</f>
        <v/>
      </c>
      <c r="F43" s="609"/>
      <c r="G43" s="609"/>
      <c r="H43" s="609"/>
      <c r="I43" s="609"/>
      <c r="J43" s="609"/>
      <c r="K43" s="609"/>
      <c r="L43" s="609"/>
      <c r="M43" s="609"/>
      <c r="N43" s="609"/>
      <c r="O43" s="609"/>
      <c r="P43" s="609"/>
      <c r="Q43" s="609"/>
      <c r="R43" s="609"/>
      <c r="S43" s="609"/>
      <c r="T43" s="172"/>
      <c r="U43" s="608" t="str">
        <f t="shared" si="4"/>
        <v/>
      </c>
      <c r="V43" s="608"/>
      <c r="W43" s="609"/>
      <c r="X43" s="609"/>
      <c r="Y43" s="609"/>
      <c r="Z43" s="609"/>
      <c r="AA43" s="609"/>
      <c r="AB43" s="609"/>
      <c r="AC43" s="609"/>
      <c r="AD43" s="609"/>
      <c r="AE43" s="609"/>
      <c r="AF43" s="609"/>
      <c r="AG43" s="609"/>
      <c r="AH43" s="609"/>
      <c r="AI43" s="609"/>
      <c r="AJ43" s="609"/>
      <c r="AK43" s="609"/>
      <c r="AL43" s="172"/>
      <c r="AM43" s="608" t="str">
        <f t="shared" si="0"/>
        <v/>
      </c>
      <c r="AN43" s="608"/>
      <c r="AO43" s="609"/>
      <c r="AP43" s="609"/>
      <c r="AQ43" s="609"/>
      <c r="AR43" s="609"/>
      <c r="AS43" s="609"/>
      <c r="AT43" s="609"/>
      <c r="AU43" s="609"/>
      <c r="AV43" s="609"/>
      <c r="AW43" s="609"/>
      <c r="AX43" s="609"/>
      <c r="AY43" s="609"/>
      <c r="AZ43" s="609"/>
      <c r="BA43" s="609"/>
      <c r="BB43" s="609"/>
      <c r="BC43" s="609"/>
      <c r="BD43" s="172"/>
      <c r="BE43" s="608" t="str">
        <f t="shared" si="1"/>
        <v/>
      </c>
      <c r="BF43" s="608"/>
      <c r="BG43" s="609"/>
      <c r="BH43" s="609"/>
      <c r="BI43" s="609"/>
      <c r="BJ43" s="609"/>
      <c r="BK43" s="609"/>
      <c r="BL43" s="609"/>
      <c r="BM43" s="609"/>
      <c r="BN43" s="609"/>
      <c r="BO43" s="609"/>
      <c r="BP43" s="609"/>
      <c r="BQ43" s="609"/>
      <c r="BR43" s="609"/>
      <c r="BS43" s="609"/>
      <c r="BT43" s="609"/>
      <c r="BU43" s="609"/>
      <c r="BV43" s="172"/>
      <c r="BW43" s="608" t="str">
        <f t="shared" si="2"/>
        <v/>
      </c>
      <c r="BX43" s="608"/>
      <c r="BY43" s="609" t="str">
        <f>IF('各会計、関係団体の財政状況及び健全化判断比率'!B77="","",'各会計、関係団体の財政状況及び健全化判断比率'!B77)</f>
        <v/>
      </c>
      <c r="BZ43" s="609"/>
      <c r="CA43" s="609"/>
      <c r="CB43" s="609"/>
      <c r="CC43" s="609"/>
      <c r="CD43" s="609"/>
      <c r="CE43" s="609"/>
      <c r="CF43" s="609"/>
      <c r="CG43" s="609"/>
      <c r="CH43" s="609"/>
      <c r="CI43" s="609"/>
      <c r="CJ43" s="609"/>
      <c r="CK43" s="609"/>
      <c r="CL43" s="609"/>
      <c r="CM43" s="609"/>
      <c r="CN43" s="172"/>
      <c r="CO43" s="608" t="str">
        <f t="shared" si="3"/>
        <v/>
      </c>
      <c r="CP43" s="608"/>
      <c r="CQ43" s="609" t="str">
        <f>IF('各会計、関係団体の財政状況及び健全化判断比率'!BS16="","",'各会計、関係団体の財政状況及び健全化判断比率'!BS16)</f>
        <v/>
      </c>
      <c r="CR43" s="609"/>
      <c r="CS43" s="609"/>
      <c r="CT43" s="609"/>
      <c r="CU43" s="609"/>
      <c r="CV43" s="609"/>
      <c r="CW43" s="609"/>
      <c r="CX43" s="609"/>
      <c r="CY43" s="609"/>
      <c r="CZ43" s="609"/>
      <c r="DA43" s="609"/>
      <c r="DB43" s="609"/>
      <c r="DC43" s="609"/>
      <c r="DD43" s="609"/>
      <c r="DE43" s="609"/>
      <c r="DG43" s="610" t="str">
        <f>IF('各会計、関係団体の財政状況及び健全化判断比率'!BR16="","",'各会計、関係団体の財政状況及び健全化判断比率'!BR16)</f>
        <v/>
      </c>
      <c r="DH43" s="610"/>
      <c r="DI43" s="177"/>
    </row>
    <row r="44" spans="1:113" ht="13.5" customHeight="1" thickBot="1" x14ac:dyDescent="0.2">
      <c r="B44" s="200"/>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1"/>
      <c r="BF44" s="201"/>
      <c r="BG44" s="201"/>
      <c r="BH44" s="201"/>
      <c r="BI44" s="201"/>
      <c r="BJ44" s="201"/>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2"/>
    </row>
    <row r="45" spans="1:113" x14ac:dyDescent="0.15"/>
    <row r="46" spans="1:113" x14ac:dyDescent="0.15">
      <c r="B46" s="171" t="s">
        <v>206</v>
      </c>
      <c r="E46" s="611" t="s">
        <v>207</v>
      </c>
      <c r="F46" s="611"/>
      <c r="G46" s="611"/>
      <c r="H46" s="611"/>
      <c r="I46" s="611"/>
      <c r="J46" s="611"/>
      <c r="K46" s="611"/>
      <c r="L46" s="611"/>
      <c r="M46" s="611"/>
      <c r="N46" s="611"/>
      <c r="O46" s="611"/>
      <c r="P46" s="611"/>
      <c r="Q46" s="611"/>
      <c r="R46" s="611"/>
      <c r="S46" s="611"/>
      <c r="T46" s="611"/>
      <c r="U46" s="611"/>
      <c r="V46" s="611"/>
      <c r="W46" s="611"/>
      <c r="X46" s="611"/>
      <c r="Y46" s="611"/>
      <c r="Z46" s="611"/>
      <c r="AA46" s="611"/>
      <c r="AB46" s="611"/>
      <c r="AC46" s="611"/>
      <c r="AD46" s="611"/>
      <c r="AE46" s="611"/>
      <c r="AF46" s="611"/>
      <c r="AG46" s="611"/>
      <c r="AH46" s="611"/>
      <c r="AI46" s="611"/>
      <c r="AJ46" s="611"/>
      <c r="AK46" s="611"/>
      <c r="AL46" s="611"/>
      <c r="AM46" s="611"/>
      <c r="AN46" s="611"/>
      <c r="AO46" s="611"/>
      <c r="AP46" s="611"/>
      <c r="AQ46" s="611"/>
      <c r="AR46" s="611"/>
      <c r="AS46" s="611"/>
      <c r="AT46" s="611"/>
      <c r="AU46" s="611"/>
      <c r="AV46" s="611"/>
      <c r="AW46" s="611"/>
      <c r="AX46" s="611"/>
      <c r="AY46" s="611"/>
      <c r="AZ46" s="611"/>
      <c r="BA46" s="611"/>
      <c r="BB46" s="611"/>
      <c r="BC46" s="611"/>
      <c r="BD46" s="611"/>
      <c r="BE46" s="611"/>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1"/>
      <c r="CD46" s="611"/>
      <c r="CE46" s="611"/>
      <c r="CF46" s="611"/>
      <c r="CG46" s="611"/>
      <c r="CH46" s="611"/>
      <c r="CI46" s="611"/>
      <c r="CJ46" s="611"/>
      <c r="CK46" s="611"/>
      <c r="CL46" s="611"/>
      <c r="CM46" s="611"/>
      <c r="CN46" s="611"/>
      <c r="CO46" s="611"/>
      <c r="CP46" s="611"/>
      <c r="CQ46" s="611"/>
      <c r="CR46" s="611"/>
      <c r="CS46" s="611"/>
      <c r="CT46" s="611"/>
      <c r="CU46" s="611"/>
      <c r="CV46" s="611"/>
      <c r="CW46" s="611"/>
      <c r="CX46" s="611"/>
      <c r="CY46" s="611"/>
      <c r="CZ46" s="611"/>
      <c r="DA46" s="611"/>
      <c r="DB46" s="611"/>
      <c r="DC46" s="611"/>
      <c r="DD46" s="611"/>
      <c r="DE46" s="611"/>
      <c r="DF46" s="611"/>
      <c r="DG46" s="611"/>
      <c r="DH46" s="611"/>
      <c r="DI46" s="611"/>
    </row>
    <row r="47" spans="1:113" x14ac:dyDescent="0.15">
      <c r="E47" s="611" t="s">
        <v>208</v>
      </c>
      <c r="F47" s="611"/>
      <c r="G47" s="611"/>
      <c r="H47" s="611"/>
      <c r="I47" s="611"/>
      <c r="J47" s="611"/>
      <c r="K47" s="611"/>
      <c r="L47" s="611"/>
      <c r="M47" s="611"/>
      <c r="N47" s="611"/>
      <c r="O47" s="611"/>
      <c r="P47" s="611"/>
      <c r="Q47" s="611"/>
      <c r="R47" s="611"/>
      <c r="S47" s="611"/>
      <c r="T47" s="611"/>
      <c r="U47" s="611"/>
      <c r="V47" s="611"/>
      <c r="W47" s="611"/>
      <c r="X47" s="611"/>
      <c r="Y47" s="611"/>
      <c r="Z47" s="611"/>
      <c r="AA47" s="611"/>
      <c r="AB47" s="611"/>
      <c r="AC47" s="611"/>
      <c r="AD47" s="611"/>
      <c r="AE47" s="611"/>
      <c r="AF47" s="611"/>
      <c r="AG47" s="611"/>
      <c r="AH47" s="611"/>
      <c r="AI47" s="611"/>
      <c r="AJ47" s="611"/>
      <c r="AK47" s="611"/>
      <c r="AL47" s="611"/>
      <c r="AM47" s="611"/>
      <c r="AN47" s="611"/>
      <c r="AO47" s="611"/>
      <c r="AP47" s="611"/>
      <c r="AQ47" s="611"/>
      <c r="AR47" s="611"/>
      <c r="AS47" s="611"/>
      <c r="AT47" s="611"/>
      <c r="AU47" s="611"/>
      <c r="AV47" s="611"/>
      <c r="AW47" s="611"/>
      <c r="AX47" s="611"/>
      <c r="AY47" s="611"/>
      <c r="AZ47" s="611"/>
      <c r="BA47" s="611"/>
      <c r="BB47" s="611"/>
      <c r="BC47" s="611"/>
      <c r="BD47" s="611"/>
      <c r="BE47" s="611"/>
      <c r="BF47" s="611"/>
      <c r="BG47" s="611"/>
      <c r="BH47" s="611"/>
      <c r="BI47" s="611"/>
      <c r="BJ47" s="611"/>
      <c r="BK47" s="611"/>
      <c r="BL47" s="611"/>
      <c r="BM47" s="611"/>
      <c r="BN47" s="611"/>
      <c r="BO47" s="611"/>
      <c r="BP47" s="611"/>
      <c r="BQ47" s="611"/>
      <c r="BR47" s="611"/>
      <c r="BS47" s="611"/>
      <c r="BT47" s="611"/>
      <c r="BU47" s="611"/>
      <c r="BV47" s="611"/>
      <c r="BW47" s="611"/>
      <c r="BX47" s="611"/>
      <c r="BY47" s="611"/>
      <c r="BZ47" s="611"/>
      <c r="CA47" s="611"/>
      <c r="CB47" s="611"/>
      <c r="CC47" s="611"/>
      <c r="CD47" s="611"/>
      <c r="CE47" s="611"/>
      <c r="CF47" s="611"/>
      <c r="CG47" s="611"/>
      <c r="CH47" s="611"/>
      <c r="CI47" s="611"/>
      <c r="CJ47" s="611"/>
      <c r="CK47" s="611"/>
      <c r="CL47" s="611"/>
      <c r="CM47" s="611"/>
      <c r="CN47" s="611"/>
      <c r="CO47" s="611"/>
      <c r="CP47" s="611"/>
      <c r="CQ47" s="611"/>
      <c r="CR47" s="611"/>
      <c r="CS47" s="611"/>
      <c r="CT47" s="611"/>
      <c r="CU47" s="611"/>
      <c r="CV47" s="611"/>
      <c r="CW47" s="611"/>
      <c r="CX47" s="611"/>
      <c r="CY47" s="611"/>
      <c r="CZ47" s="611"/>
      <c r="DA47" s="611"/>
      <c r="DB47" s="611"/>
      <c r="DC47" s="611"/>
      <c r="DD47" s="611"/>
      <c r="DE47" s="611"/>
      <c r="DF47" s="611"/>
      <c r="DG47" s="611"/>
      <c r="DH47" s="611"/>
      <c r="DI47" s="611"/>
    </row>
    <row r="48" spans="1:113" x14ac:dyDescent="0.15">
      <c r="E48" s="611" t="s">
        <v>209</v>
      </c>
      <c r="F48" s="611"/>
      <c r="G48" s="611"/>
      <c r="H48" s="611"/>
      <c r="I48" s="611"/>
      <c r="J48" s="611"/>
      <c r="K48" s="611"/>
      <c r="L48" s="611"/>
      <c r="M48" s="611"/>
      <c r="N48" s="611"/>
      <c r="O48" s="611"/>
      <c r="P48" s="611"/>
      <c r="Q48" s="611"/>
      <c r="R48" s="611"/>
      <c r="S48" s="611"/>
      <c r="T48" s="611"/>
      <c r="U48" s="611"/>
      <c r="V48" s="611"/>
      <c r="W48" s="611"/>
      <c r="X48" s="611"/>
      <c r="Y48" s="611"/>
      <c r="Z48" s="611"/>
      <c r="AA48" s="611"/>
      <c r="AB48" s="611"/>
      <c r="AC48" s="611"/>
      <c r="AD48" s="611"/>
      <c r="AE48" s="611"/>
      <c r="AF48" s="611"/>
      <c r="AG48" s="611"/>
      <c r="AH48" s="611"/>
      <c r="AI48" s="611"/>
      <c r="AJ48" s="611"/>
      <c r="AK48" s="611"/>
      <c r="AL48" s="611"/>
      <c r="AM48" s="611"/>
      <c r="AN48" s="611"/>
      <c r="AO48" s="611"/>
      <c r="AP48" s="611"/>
      <c r="AQ48" s="611"/>
      <c r="AR48" s="611"/>
      <c r="AS48" s="611"/>
      <c r="AT48" s="611"/>
      <c r="AU48" s="611"/>
      <c r="AV48" s="611"/>
      <c r="AW48" s="611"/>
      <c r="AX48" s="611"/>
      <c r="AY48" s="611"/>
      <c r="AZ48" s="611"/>
      <c r="BA48" s="611"/>
      <c r="BB48" s="611"/>
      <c r="BC48" s="611"/>
      <c r="BD48" s="611"/>
      <c r="BE48" s="611"/>
      <c r="BF48" s="611"/>
      <c r="BG48" s="611"/>
      <c r="BH48" s="611"/>
      <c r="BI48" s="611"/>
      <c r="BJ48" s="611"/>
      <c r="BK48" s="611"/>
      <c r="BL48" s="611"/>
      <c r="BM48" s="611"/>
      <c r="BN48" s="611"/>
      <c r="BO48" s="611"/>
      <c r="BP48" s="611"/>
      <c r="BQ48" s="611"/>
      <c r="BR48" s="611"/>
      <c r="BS48" s="611"/>
      <c r="BT48" s="611"/>
      <c r="BU48" s="611"/>
      <c r="BV48" s="611"/>
      <c r="BW48" s="611"/>
      <c r="BX48" s="611"/>
      <c r="BY48" s="611"/>
      <c r="BZ48" s="611"/>
      <c r="CA48" s="611"/>
      <c r="CB48" s="611"/>
      <c r="CC48" s="611"/>
      <c r="CD48" s="611"/>
      <c r="CE48" s="611"/>
      <c r="CF48" s="611"/>
      <c r="CG48" s="611"/>
      <c r="CH48" s="611"/>
      <c r="CI48" s="611"/>
      <c r="CJ48" s="611"/>
      <c r="CK48" s="611"/>
      <c r="CL48" s="611"/>
      <c r="CM48" s="611"/>
      <c r="CN48" s="611"/>
      <c r="CO48" s="611"/>
      <c r="CP48" s="611"/>
      <c r="CQ48" s="611"/>
      <c r="CR48" s="611"/>
      <c r="CS48" s="611"/>
      <c r="CT48" s="611"/>
      <c r="CU48" s="611"/>
      <c r="CV48" s="611"/>
      <c r="CW48" s="611"/>
      <c r="CX48" s="611"/>
      <c r="CY48" s="611"/>
      <c r="CZ48" s="611"/>
      <c r="DA48" s="611"/>
      <c r="DB48" s="611"/>
      <c r="DC48" s="611"/>
      <c r="DD48" s="611"/>
      <c r="DE48" s="611"/>
      <c r="DF48" s="611"/>
      <c r="DG48" s="611"/>
      <c r="DH48" s="611"/>
      <c r="DI48" s="611"/>
    </row>
    <row r="49" spans="5:113" x14ac:dyDescent="0.15">
      <c r="E49" s="612" t="s">
        <v>210</v>
      </c>
      <c r="F49" s="612"/>
      <c r="G49" s="612"/>
      <c r="H49" s="612"/>
      <c r="I49" s="612"/>
      <c r="J49" s="612"/>
      <c r="K49" s="612"/>
      <c r="L49" s="612"/>
      <c r="M49" s="612"/>
      <c r="N49" s="612"/>
      <c r="O49" s="612"/>
      <c r="P49" s="612"/>
      <c r="Q49" s="612"/>
      <c r="R49" s="612"/>
      <c r="S49" s="612"/>
      <c r="T49" s="612"/>
      <c r="U49" s="612"/>
      <c r="V49" s="612"/>
      <c r="W49" s="612"/>
      <c r="X49" s="612"/>
      <c r="Y49" s="612"/>
      <c r="Z49" s="612"/>
      <c r="AA49" s="612"/>
      <c r="AB49" s="612"/>
      <c r="AC49" s="612"/>
      <c r="AD49" s="612"/>
      <c r="AE49" s="612"/>
      <c r="AF49" s="612"/>
      <c r="AG49" s="612"/>
      <c r="AH49" s="612"/>
      <c r="AI49" s="612"/>
      <c r="AJ49" s="612"/>
      <c r="AK49" s="612"/>
      <c r="AL49" s="612"/>
      <c r="AM49" s="612"/>
      <c r="AN49" s="612"/>
      <c r="AO49" s="612"/>
      <c r="AP49" s="612"/>
      <c r="AQ49" s="612"/>
      <c r="AR49" s="612"/>
      <c r="AS49" s="612"/>
      <c r="AT49" s="612"/>
      <c r="AU49" s="612"/>
      <c r="AV49" s="612"/>
      <c r="AW49" s="612"/>
      <c r="AX49" s="612"/>
      <c r="AY49" s="612"/>
      <c r="AZ49" s="612"/>
      <c r="BA49" s="612"/>
      <c r="BB49" s="612"/>
      <c r="BC49" s="612"/>
      <c r="BD49" s="612"/>
      <c r="BE49" s="612"/>
      <c r="BF49" s="612"/>
      <c r="BG49" s="612"/>
      <c r="BH49" s="612"/>
      <c r="BI49" s="612"/>
      <c r="BJ49" s="612"/>
      <c r="BK49" s="612"/>
      <c r="BL49" s="612"/>
      <c r="BM49" s="612"/>
      <c r="BN49" s="612"/>
      <c r="BO49" s="612"/>
      <c r="BP49" s="612"/>
      <c r="BQ49" s="612"/>
      <c r="BR49" s="612"/>
      <c r="BS49" s="612"/>
      <c r="BT49" s="612"/>
      <c r="BU49" s="612"/>
      <c r="BV49" s="612"/>
      <c r="BW49" s="612"/>
      <c r="BX49" s="612"/>
      <c r="BY49" s="612"/>
      <c r="BZ49" s="612"/>
      <c r="CA49" s="612"/>
      <c r="CB49" s="612"/>
      <c r="CC49" s="612"/>
      <c r="CD49" s="612"/>
      <c r="CE49" s="612"/>
      <c r="CF49" s="612"/>
      <c r="CG49" s="612"/>
      <c r="CH49" s="612"/>
      <c r="CI49" s="612"/>
      <c r="CJ49" s="612"/>
      <c r="CK49" s="612"/>
      <c r="CL49" s="612"/>
      <c r="CM49" s="612"/>
      <c r="CN49" s="612"/>
      <c r="CO49" s="612"/>
      <c r="CP49" s="612"/>
      <c r="CQ49" s="612"/>
      <c r="CR49" s="612"/>
      <c r="CS49" s="612"/>
      <c r="CT49" s="612"/>
      <c r="CU49" s="612"/>
      <c r="CV49" s="612"/>
      <c r="CW49" s="612"/>
      <c r="CX49" s="612"/>
      <c r="CY49" s="612"/>
      <c r="CZ49" s="612"/>
      <c r="DA49" s="612"/>
      <c r="DB49" s="612"/>
      <c r="DC49" s="612"/>
      <c r="DD49" s="612"/>
      <c r="DE49" s="612"/>
      <c r="DF49" s="612"/>
      <c r="DG49" s="612"/>
      <c r="DH49" s="612"/>
      <c r="DI49" s="612"/>
    </row>
    <row r="50" spans="5:113" x14ac:dyDescent="0.15">
      <c r="E50" s="611" t="s">
        <v>211</v>
      </c>
      <c r="F50" s="611"/>
      <c r="G50" s="611"/>
      <c r="H50" s="611"/>
      <c r="I50" s="611"/>
      <c r="J50" s="611"/>
      <c r="K50" s="611"/>
      <c r="L50" s="611"/>
      <c r="M50" s="611"/>
      <c r="N50" s="611"/>
      <c r="O50" s="611"/>
      <c r="P50" s="611"/>
      <c r="Q50" s="611"/>
      <c r="R50" s="611"/>
      <c r="S50" s="611"/>
      <c r="T50" s="611"/>
      <c r="U50" s="611"/>
      <c r="V50" s="611"/>
      <c r="W50" s="611"/>
      <c r="X50" s="611"/>
      <c r="Y50" s="611"/>
      <c r="Z50" s="611"/>
      <c r="AA50" s="611"/>
      <c r="AB50" s="611"/>
      <c r="AC50" s="611"/>
      <c r="AD50" s="611"/>
      <c r="AE50" s="611"/>
      <c r="AF50" s="611"/>
      <c r="AG50" s="611"/>
      <c r="AH50" s="611"/>
      <c r="AI50" s="611"/>
      <c r="AJ50" s="611"/>
      <c r="AK50" s="611"/>
      <c r="AL50" s="611"/>
      <c r="AM50" s="611"/>
      <c r="AN50" s="611"/>
      <c r="AO50" s="611"/>
      <c r="AP50" s="611"/>
      <c r="AQ50" s="611"/>
      <c r="AR50" s="611"/>
      <c r="AS50" s="611"/>
      <c r="AT50" s="611"/>
      <c r="AU50" s="611"/>
      <c r="AV50" s="611"/>
      <c r="AW50" s="611"/>
      <c r="AX50" s="611"/>
      <c r="AY50" s="611"/>
      <c r="AZ50" s="611"/>
      <c r="BA50" s="611"/>
      <c r="BB50" s="611"/>
      <c r="BC50" s="611"/>
      <c r="BD50" s="611"/>
      <c r="BE50" s="611"/>
      <c r="BF50" s="611"/>
      <c r="BG50" s="611"/>
      <c r="BH50" s="611"/>
      <c r="BI50" s="611"/>
      <c r="BJ50" s="611"/>
      <c r="BK50" s="611"/>
      <c r="BL50" s="611"/>
      <c r="BM50" s="611"/>
      <c r="BN50" s="611"/>
      <c r="BO50" s="611"/>
      <c r="BP50" s="611"/>
      <c r="BQ50" s="611"/>
      <c r="BR50" s="611"/>
      <c r="BS50" s="611"/>
      <c r="BT50" s="611"/>
      <c r="BU50" s="611"/>
      <c r="BV50" s="611"/>
      <c r="BW50" s="611"/>
      <c r="BX50" s="611"/>
      <c r="BY50" s="611"/>
      <c r="BZ50" s="611"/>
      <c r="CA50" s="611"/>
      <c r="CB50" s="611"/>
      <c r="CC50" s="611"/>
      <c r="CD50" s="611"/>
      <c r="CE50" s="611"/>
      <c r="CF50" s="611"/>
      <c r="CG50" s="611"/>
      <c r="CH50" s="611"/>
      <c r="CI50" s="611"/>
      <c r="CJ50" s="611"/>
      <c r="CK50" s="611"/>
      <c r="CL50" s="611"/>
      <c r="CM50" s="611"/>
      <c r="CN50" s="611"/>
      <c r="CO50" s="611"/>
      <c r="CP50" s="611"/>
      <c r="CQ50" s="611"/>
      <c r="CR50" s="611"/>
      <c r="CS50" s="611"/>
      <c r="CT50" s="611"/>
      <c r="CU50" s="611"/>
      <c r="CV50" s="611"/>
      <c r="CW50" s="611"/>
      <c r="CX50" s="611"/>
      <c r="CY50" s="611"/>
      <c r="CZ50" s="611"/>
      <c r="DA50" s="611"/>
      <c r="DB50" s="611"/>
      <c r="DC50" s="611"/>
      <c r="DD50" s="611"/>
      <c r="DE50" s="611"/>
      <c r="DF50" s="611"/>
      <c r="DG50" s="611"/>
      <c r="DH50" s="611"/>
      <c r="DI50" s="611"/>
    </row>
    <row r="51" spans="5:113" x14ac:dyDescent="0.15">
      <c r="E51" s="611" t="s">
        <v>212</v>
      </c>
      <c r="F51" s="611"/>
      <c r="G51" s="611"/>
      <c r="H51" s="611"/>
      <c r="I51" s="611"/>
      <c r="J51" s="611"/>
      <c r="K51" s="611"/>
      <c r="L51" s="611"/>
      <c r="M51" s="611"/>
      <c r="N51" s="611"/>
      <c r="O51" s="611"/>
      <c r="P51" s="611"/>
      <c r="Q51" s="611"/>
      <c r="R51" s="611"/>
      <c r="S51" s="611"/>
      <c r="T51" s="611"/>
      <c r="U51" s="611"/>
      <c r="V51" s="611"/>
      <c r="W51" s="611"/>
      <c r="X51" s="611"/>
      <c r="Y51" s="611"/>
      <c r="Z51" s="611"/>
      <c r="AA51" s="611"/>
      <c r="AB51" s="611"/>
      <c r="AC51" s="611"/>
      <c r="AD51" s="611"/>
      <c r="AE51" s="611"/>
      <c r="AF51" s="611"/>
      <c r="AG51" s="611"/>
      <c r="AH51" s="611"/>
      <c r="AI51" s="611"/>
      <c r="AJ51" s="611"/>
      <c r="AK51" s="611"/>
      <c r="AL51" s="611"/>
      <c r="AM51" s="611"/>
      <c r="AN51" s="611"/>
      <c r="AO51" s="611"/>
      <c r="AP51" s="611"/>
      <c r="AQ51" s="611"/>
      <c r="AR51" s="611"/>
      <c r="AS51" s="611"/>
      <c r="AT51" s="611"/>
      <c r="AU51" s="611"/>
      <c r="AV51" s="611"/>
      <c r="AW51" s="611"/>
      <c r="AX51" s="611"/>
      <c r="AY51" s="611"/>
      <c r="AZ51" s="611"/>
      <c r="BA51" s="611"/>
      <c r="BB51" s="611"/>
      <c r="BC51" s="611"/>
      <c r="BD51" s="611"/>
      <c r="BE51" s="611"/>
      <c r="BF51" s="611"/>
      <c r="BG51" s="611"/>
      <c r="BH51" s="611"/>
      <c r="BI51" s="611"/>
      <c r="BJ51" s="611"/>
      <c r="BK51" s="611"/>
      <c r="BL51" s="611"/>
      <c r="BM51" s="611"/>
      <c r="BN51" s="611"/>
      <c r="BO51" s="611"/>
      <c r="BP51" s="611"/>
      <c r="BQ51" s="611"/>
      <c r="BR51" s="611"/>
      <c r="BS51" s="611"/>
      <c r="BT51" s="611"/>
      <c r="BU51" s="611"/>
      <c r="BV51" s="611"/>
      <c r="BW51" s="611"/>
      <c r="BX51" s="611"/>
      <c r="BY51" s="611"/>
      <c r="BZ51" s="611"/>
      <c r="CA51" s="611"/>
      <c r="CB51" s="611"/>
      <c r="CC51" s="611"/>
      <c r="CD51" s="611"/>
      <c r="CE51" s="611"/>
      <c r="CF51" s="611"/>
      <c r="CG51" s="611"/>
      <c r="CH51" s="611"/>
      <c r="CI51" s="611"/>
      <c r="CJ51" s="611"/>
      <c r="CK51" s="611"/>
      <c r="CL51" s="611"/>
      <c r="CM51" s="611"/>
      <c r="CN51" s="611"/>
      <c r="CO51" s="611"/>
      <c r="CP51" s="611"/>
      <c r="CQ51" s="611"/>
      <c r="CR51" s="611"/>
      <c r="CS51" s="611"/>
      <c r="CT51" s="611"/>
      <c r="CU51" s="611"/>
      <c r="CV51" s="611"/>
      <c r="CW51" s="611"/>
      <c r="CX51" s="611"/>
      <c r="CY51" s="611"/>
      <c r="CZ51" s="611"/>
      <c r="DA51" s="611"/>
      <c r="DB51" s="611"/>
      <c r="DC51" s="611"/>
      <c r="DD51" s="611"/>
      <c r="DE51" s="611"/>
      <c r="DF51" s="611"/>
      <c r="DG51" s="611"/>
      <c r="DH51" s="611"/>
      <c r="DI51" s="611"/>
    </row>
    <row r="52" spans="5:113" x14ac:dyDescent="0.15">
      <c r="E52" s="611" t="s">
        <v>213</v>
      </c>
      <c r="F52" s="611"/>
      <c r="G52" s="611"/>
      <c r="H52" s="611"/>
      <c r="I52" s="611"/>
      <c r="J52" s="611"/>
      <c r="K52" s="611"/>
      <c r="L52" s="611"/>
      <c r="M52" s="611"/>
      <c r="N52" s="611"/>
      <c r="O52" s="611"/>
      <c r="P52" s="611"/>
      <c r="Q52" s="611"/>
      <c r="R52" s="611"/>
      <c r="S52" s="611"/>
      <c r="T52" s="611"/>
      <c r="U52" s="611"/>
      <c r="V52" s="611"/>
      <c r="W52" s="611"/>
      <c r="X52" s="611"/>
      <c r="Y52" s="611"/>
      <c r="Z52" s="611"/>
      <c r="AA52" s="611"/>
      <c r="AB52" s="611"/>
      <c r="AC52" s="611"/>
      <c r="AD52" s="611"/>
      <c r="AE52" s="611"/>
      <c r="AF52" s="611"/>
      <c r="AG52" s="611"/>
      <c r="AH52" s="611"/>
      <c r="AI52" s="611"/>
      <c r="AJ52" s="611"/>
      <c r="AK52" s="611"/>
      <c r="AL52" s="611"/>
      <c r="AM52" s="611"/>
      <c r="AN52" s="611"/>
      <c r="AO52" s="611"/>
      <c r="AP52" s="611"/>
      <c r="AQ52" s="611"/>
      <c r="AR52" s="611"/>
      <c r="AS52" s="611"/>
      <c r="AT52" s="611"/>
      <c r="AU52" s="611"/>
      <c r="AV52" s="611"/>
      <c r="AW52" s="611"/>
      <c r="AX52" s="611"/>
      <c r="AY52" s="611"/>
      <c r="AZ52" s="611"/>
      <c r="BA52" s="611"/>
      <c r="BB52" s="611"/>
      <c r="BC52" s="611"/>
      <c r="BD52" s="611"/>
      <c r="BE52" s="611"/>
      <c r="BF52" s="611"/>
      <c r="BG52" s="611"/>
      <c r="BH52" s="611"/>
      <c r="BI52" s="611"/>
      <c r="BJ52" s="611"/>
      <c r="BK52" s="611"/>
      <c r="BL52" s="611"/>
      <c r="BM52" s="611"/>
      <c r="BN52" s="611"/>
      <c r="BO52" s="611"/>
      <c r="BP52" s="611"/>
      <c r="BQ52" s="611"/>
      <c r="BR52" s="611"/>
      <c r="BS52" s="611"/>
      <c r="BT52" s="611"/>
      <c r="BU52" s="611"/>
      <c r="BV52" s="611"/>
      <c r="BW52" s="611"/>
      <c r="BX52" s="611"/>
      <c r="BY52" s="611"/>
      <c r="BZ52" s="611"/>
      <c r="CA52" s="611"/>
      <c r="CB52" s="611"/>
      <c r="CC52" s="611"/>
      <c r="CD52" s="611"/>
      <c r="CE52" s="611"/>
      <c r="CF52" s="611"/>
      <c r="CG52" s="611"/>
      <c r="CH52" s="611"/>
      <c r="CI52" s="611"/>
      <c r="CJ52" s="611"/>
      <c r="CK52" s="611"/>
      <c r="CL52" s="611"/>
      <c r="CM52" s="611"/>
      <c r="CN52" s="611"/>
      <c r="CO52" s="611"/>
      <c r="CP52" s="611"/>
      <c r="CQ52" s="611"/>
      <c r="CR52" s="611"/>
      <c r="CS52" s="611"/>
      <c r="CT52" s="611"/>
      <c r="CU52" s="611"/>
      <c r="CV52" s="611"/>
      <c r="CW52" s="611"/>
      <c r="CX52" s="611"/>
      <c r="CY52" s="611"/>
      <c r="CZ52" s="611"/>
      <c r="DA52" s="611"/>
      <c r="DB52" s="611"/>
      <c r="DC52" s="611"/>
      <c r="DD52" s="611"/>
      <c r="DE52" s="611"/>
      <c r="DF52" s="611"/>
      <c r="DG52" s="611"/>
      <c r="DH52" s="611"/>
      <c r="DI52" s="611"/>
    </row>
    <row r="53" spans="5:113" x14ac:dyDescent="0.15">
      <c r="E53" s="348" t="s">
        <v>611</v>
      </c>
    </row>
    <row r="54" spans="5:113" x14ac:dyDescent="0.15"/>
    <row r="55" spans="5:113" x14ac:dyDescent="0.15"/>
    <row r="56" spans="5:113" x14ac:dyDescent="0.15"/>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571</v>
      </c>
      <c r="G33" s="29" t="s">
        <v>572</v>
      </c>
      <c r="H33" s="29" t="s">
        <v>573</v>
      </c>
      <c r="I33" s="29" t="s">
        <v>574</v>
      </c>
      <c r="J33" s="30" t="s">
        <v>575</v>
      </c>
      <c r="K33" s="22"/>
      <c r="L33" s="22"/>
      <c r="M33" s="22"/>
      <c r="N33" s="22"/>
      <c r="O33" s="22"/>
      <c r="P33" s="22"/>
    </row>
    <row r="34" spans="1:16" ht="39" customHeight="1" x14ac:dyDescent="0.15">
      <c r="A34" s="22"/>
      <c r="B34" s="31"/>
      <c r="C34" s="1159" t="s">
        <v>578</v>
      </c>
      <c r="D34" s="1159"/>
      <c r="E34" s="1160"/>
      <c r="F34" s="32">
        <v>9.19</v>
      </c>
      <c r="G34" s="33">
        <v>10.47</v>
      </c>
      <c r="H34" s="33">
        <v>11.26</v>
      </c>
      <c r="I34" s="33">
        <v>10.56</v>
      </c>
      <c r="J34" s="34">
        <v>10.33</v>
      </c>
      <c r="K34" s="22"/>
      <c r="L34" s="22"/>
      <c r="M34" s="22"/>
      <c r="N34" s="22"/>
      <c r="O34" s="22"/>
      <c r="P34" s="22"/>
    </row>
    <row r="35" spans="1:16" ht="39" customHeight="1" x14ac:dyDescent="0.15">
      <c r="A35" s="22"/>
      <c r="B35" s="35"/>
      <c r="C35" s="1155" t="s">
        <v>579</v>
      </c>
      <c r="D35" s="1155"/>
      <c r="E35" s="1156"/>
      <c r="F35" s="36">
        <v>5.68</v>
      </c>
      <c r="G35" s="37">
        <v>5.84</v>
      </c>
      <c r="H35" s="37">
        <v>2.73</v>
      </c>
      <c r="I35" s="37">
        <v>4.43</v>
      </c>
      <c r="J35" s="38">
        <v>5.97</v>
      </c>
      <c r="K35" s="22"/>
      <c r="L35" s="22"/>
      <c r="M35" s="22"/>
      <c r="N35" s="22"/>
      <c r="O35" s="22"/>
      <c r="P35" s="22"/>
    </row>
    <row r="36" spans="1:16" ht="39" customHeight="1" x14ac:dyDescent="0.15">
      <c r="A36" s="22"/>
      <c r="B36" s="35"/>
      <c r="C36" s="1155" t="s">
        <v>580</v>
      </c>
      <c r="D36" s="1155"/>
      <c r="E36" s="1156"/>
      <c r="F36" s="36">
        <v>3.32</v>
      </c>
      <c r="G36" s="37">
        <v>3.92</v>
      </c>
      <c r="H36" s="37">
        <v>3.71</v>
      </c>
      <c r="I36" s="37">
        <v>4.04</v>
      </c>
      <c r="J36" s="38">
        <v>3.85</v>
      </c>
      <c r="K36" s="22"/>
      <c r="L36" s="22"/>
      <c r="M36" s="22"/>
      <c r="N36" s="22"/>
      <c r="O36" s="22"/>
      <c r="P36" s="22"/>
    </row>
    <row r="37" spans="1:16" ht="39" customHeight="1" x14ac:dyDescent="0.15">
      <c r="A37" s="22"/>
      <c r="B37" s="35"/>
      <c r="C37" s="1155" t="s">
        <v>581</v>
      </c>
      <c r="D37" s="1155"/>
      <c r="E37" s="1156"/>
      <c r="F37" s="36">
        <v>2.72</v>
      </c>
      <c r="G37" s="37">
        <v>2.0099999999999998</v>
      </c>
      <c r="H37" s="37">
        <v>1.8</v>
      </c>
      <c r="I37" s="37">
        <v>1.25</v>
      </c>
      <c r="J37" s="38">
        <v>1.62</v>
      </c>
      <c r="K37" s="22"/>
      <c r="L37" s="22"/>
      <c r="M37" s="22"/>
      <c r="N37" s="22"/>
      <c r="O37" s="22"/>
      <c r="P37" s="22"/>
    </row>
    <row r="38" spans="1:16" ht="39" customHeight="1" x14ac:dyDescent="0.15">
      <c r="A38" s="22"/>
      <c r="B38" s="35"/>
      <c r="C38" s="1155" t="s">
        <v>582</v>
      </c>
      <c r="D38" s="1155"/>
      <c r="E38" s="1156"/>
      <c r="F38" s="36">
        <v>0.03</v>
      </c>
      <c r="G38" s="37">
        <v>0.02</v>
      </c>
      <c r="H38" s="37">
        <v>0.02</v>
      </c>
      <c r="I38" s="37">
        <v>0.06</v>
      </c>
      <c r="J38" s="38">
        <v>0.05</v>
      </c>
      <c r="K38" s="22"/>
      <c r="L38" s="22"/>
      <c r="M38" s="22"/>
      <c r="N38" s="22"/>
      <c r="O38" s="22"/>
      <c r="P38" s="22"/>
    </row>
    <row r="39" spans="1:16" ht="39" customHeight="1" x14ac:dyDescent="0.15">
      <c r="A39" s="22"/>
      <c r="B39" s="35"/>
      <c r="C39" s="1155" t="s">
        <v>583</v>
      </c>
      <c r="D39" s="1155"/>
      <c r="E39" s="1156"/>
      <c r="F39" s="36">
        <v>0.01</v>
      </c>
      <c r="G39" s="37">
        <v>0.01</v>
      </c>
      <c r="H39" s="37">
        <v>0</v>
      </c>
      <c r="I39" s="37">
        <v>0.01</v>
      </c>
      <c r="J39" s="38">
        <v>0</v>
      </c>
      <c r="K39" s="22"/>
      <c r="L39" s="22"/>
      <c r="M39" s="22"/>
      <c r="N39" s="22"/>
      <c r="O39" s="22"/>
      <c r="P39" s="22"/>
    </row>
    <row r="40" spans="1:16" ht="39" customHeight="1" x14ac:dyDescent="0.15">
      <c r="A40" s="22"/>
      <c r="B40" s="35"/>
      <c r="C40" s="1155" t="s">
        <v>584</v>
      </c>
      <c r="D40" s="1155"/>
      <c r="E40" s="1156"/>
      <c r="F40" s="36">
        <v>0</v>
      </c>
      <c r="G40" s="37">
        <v>0</v>
      </c>
      <c r="H40" s="37">
        <v>0</v>
      </c>
      <c r="I40" s="37">
        <v>0</v>
      </c>
      <c r="J40" s="38">
        <v>0</v>
      </c>
      <c r="K40" s="22"/>
      <c r="L40" s="22"/>
      <c r="M40" s="22"/>
      <c r="N40" s="22"/>
      <c r="O40" s="22"/>
      <c r="P40" s="22"/>
    </row>
    <row r="41" spans="1:16" ht="39" customHeight="1" x14ac:dyDescent="0.15">
      <c r="A41" s="22"/>
      <c r="B41" s="35"/>
      <c r="C41" s="1155" t="s">
        <v>585</v>
      </c>
      <c r="D41" s="1155"/>
      <c r="E41" s="1156"/>
      <c r="F41" s="36">
        <v>0</v>
      </c>
      <c r="G41" s="37">
        <v>0</v>
      </c>
      <c r="H41" s="37">
        <v>0.01</v>
      </c>
      <c r="I41" s="37">
        <v>0</v>
      </c>
      <c r="J41" s="38">
        <v>0</v>
      </c>
      <c r="K41" s="22"/>
      <c r="L41" s="22"/>
      <c r="M41" s="22"/>
      <c r="N41" s="22"/>
      <c r="O41" s="22"/>
      <c r="P41" s="22"/>
    </row>
    <row r="42" spans="1:16" ht="39" customHeight="1" x14ac:dyDescent="0.15">
      <c r="A42" s="22"/>
      <c r="B42" s="39"/>
      <c r="C42" s="1155" t="s">
        <v>586</v>
      </c>
      <c r="D42" s="1155"/>
      <c r="E42" s="1156"/>
      <c r="F42" s="36" t="s">
        <v>529</v>
      </c>
      <c r="G42" s="37" t="s">
        <v>529</v>
      </c>
      <c r="H42" s="37" t="s">
        <v>529</v>
      </c>
      <c r="I42" s="37" t="s">
        <v>529</v>
      </c>
      <c r="J42" s="38" t="s">
        <v>529</v>
      </c>
      <c r="K42" s="22"/>
      <c r="L42" s="22"/>
      <c r="M42" s="22"/>
      <c r="N42" s="22"/>
      <c r="O42" s="22"/>
      <c r="P42" s="22"/>
    </row>
    <row r="43" spans="1:16" ht="39" customHeight="1" thickBot="1" x14ac:dyDescent="0.2">
      <c r="A43" s="22"/>
      <c r="B43" s="40"/>
      <c r="C43" s="1157" t="s">
        <v>587</v>
      </c>
      <c r="D43" s="1157"/>
      <c r="E43" s="1158"/>
      <c r="F43" s="41">
        <v>0</v>
      </c>
      <c r="G43" s="42">
        <v>0</v>
      </c>
      <c r="H43" s="42">
        <v>0</v>
      </c>
      <c r="I43" s="42">
        <v>0</v>
      </c>
      <c r="J43" s="43">
        <v>0</v>
      </c>
      <c r="K43" s="22"/>
      <c r="L43" s="22"/>
      <c r="M43" s="22"/>
      <c r="N43" s="22"/>
      <c r="O43" s="22"/>
      <c r="P43" s="22"/>
    </row>
    <row r="44" spans="1:16" ht="39" customHeight="1" x14ac:dyDescent="0.15">
      <c r="A44" s="22"/>
      <c r="B44" s="44" t="s">
        <v>8</v>
      </c>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4SB6e/o8tt1P02znfIF+Uqvho6O6n5ESDgoFiigVcu2oHOD+nrduW8/KKE+M/qXF4vNKRKUBt/fIr4dbje3V1A==" saltValue="VfKJOzz/yD+/n38EsKnc6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
      <c r="A44" s="46"/>
      <c r="B44" s="49" t="s">
        <v>10</v>
      </c>
      <c r="C44" s="50"/>
      <c r="D44" s="50"/>
      <c r="E44" s="51"/>
      <c r="F44" s="51"/>
      <c r="G44" s="51"/>
      <c r="H44" s="51"/>
      <c r="I44" s="51"/>
      <c r="J44" s="52" t="s">
        <v>2</v>
      </c>
      <c r="K44" s="53" t="s">
        <v>571</v>
      </c>
      <c r="L44" s="54" t="s">
        <v>572</v>
      </c>
      <c r="M44" s="54" t="s">
        <v>573</v>
      </c>
      <c r="N44" s="54" t="s">
        <v>574</v>
      </c>
      <c r="O44" s="55" t="s">
        <v>575</v>
      </c>
      <c r="P44" s="46"/>
      <c r="Q44" s="46"/>
      <c r="R44" s="46"/>
      <c r="S44" s="46"/>
      <c r="T44" s="46"/>
      <c r="U44" s="46"/>
    </row>
    <row r="45" spans="1:21" ht="30.75" customHeight="1" x14ac:dyDescent="0.15">
      <c r="A45" s="46"/>
      <c r="B45" s="1161" t="s">
        <v>11</v>
      </c>
      <c r="C45" s="1162"/>
      <c r="D45" s="56"/>
      <c r="E45" s="1167" t="s">
        <v>12</v>
      </c>
      <c r="F45" s="1167"/>
      <c r="G45" s="1167"/>
      <c r="H45" s="1167"/>
      <c r="I45" s="1167"/>
      <c r="J45" s="1168"/>
      <c r="K45" s="57">
        <v>2573</v>
      </c>
      <c r="L45" s="58">
        <v>2629</v>
      </c>
      <c r="M45" s="58">
        <v>2635</v>
      </c>
      <c r="N45" s="58">
        <v>2608</v>
      </c>
      <c r="O45" s="59">
        <v>2658</v>
      </c>
      <c r="P45" s="46"/>
      <c r="Q45" s="46"/>
      <c r="R45" s="46"/>
      <c r="S45" s="46"/>
      <c r="T45" s="46"/>
      <c r="U45" s="46"/>
    </row>
    <row r="46" spans="1:21" ht="30.75" customHeight="1" x14ac:dyDescent="0.15">
      <c r="A46" s="46"/>
      <c r="B46" s="1163"/>
      <c r="C46" s="1164"/>
      <c r="D46" s="60"/>
      <c r="E46" s="1169" t="s">
        <v>13</v>
      </c>
      <c r="F46" s="1169"/>
      <c r="G46" s="1169"/>
      <c r="H46" s="1169"/>
      <c r="I46" s="1169"/>
      <c r="J46" s="1170"/>
      <c r="K46" s="61" t="s">
        <v>529</v>
      </c>
      <c r="L46" s="62" t="s">
        <v>529</v>
      </c>
      <c r="M46" s="62" t="s">
        <v>529</v>
      </c>
      <c r="N46" s="62" t="s">
        <v>529</v>
      </c>
      <c r="O46" s="63" t="s">
        <v>529</v>
      </c>
      <c r="P46" s="46"/>
      <c r="Q46" s="46"/>
      <c r="R46" s="46"/>
      <c r="S46" s="46"/>
      <c r="T46" s="46"/>
      <c r="U46" s="46"/>
    </row>
    <row r="47" spans="1:21" ht="30.75" customHeight="1" x14ac:dyDescent="0.15">
      <c r="A47" s="46"/>
      <c r="B47" s="1163"/>
      <c r="C47" s="1164"/>
      <c r="D47" s="60"/>
      <c r="E47" s="1169" t="s">
        <v>14</v>
      </c>
      <c r="F47" s="1169"/>
      <c r="G47" s="1169"/>
      <c r="H47" s="1169"/>
      <c r="I47" s="1169"/>
      <c r="J47" s="1170"/>
      <c r="K47" s="61" t="s">
        <v>529</v>
      </c>
      <c r="L47" s="62" t="s">
        <v>529</v>
      </c>
      <c r="M47" s="62" t="s">
        <v>529</v>
      </c>
      <c r="N47" s="62" t="s">
        <v>529</v>
      </c>
      <c r="O47" s="63" t="s">
        <v>529</v>
      </c>
      <c r="P47" s="46"/>
      <c r="Q47" s="46"/>
      <c r="R47" s="46"/>
      <c r="S47" s="46"/>
      <c r="T47" s="46"/>
      <c r="U47" s="46"/>
    </row>
    <row r="48" spans="1:21" ht="30.75" customHeight="1" x14ac:dyDescent="0.15">
      <c r="A48" s="46"/>
      <c r="B48" s="1163"/>
      <c r="C48" s="1164"/>
      <c r="D48" s="60"/>
      <c r="E48" s="1169" t="s">
        <v>15</v>
      </c>
      <c r="F48" s="1169"/>
      <c r="G48" s="1169"/>
      <c r="H48" s="1169"/>
      <c r="I48" s="1169"/>
      <c r="J48" s="1170"/>
      <c r="K48" s="61">
        <v>294</v>
      </c>
      <c r="L48" s="62">
        <v>274</v>
      </c>
      <c r="M48" s="62">
        <v>248</v>
      </c>
      <c r="N48" s="62">
        <v>212</v>
      </c>
      <c r="O48" s="63">
        <v>205</v>
      </c>
      <c r="P48" s="46"/>
      <c r="Q48" s="46"/>
      <c r="R48" s="46"/>
      <c r="S48" s="46"/>
      <c r="T48" s="46"/>
      <c r="U48" s="46"/>
    </row>
    <row r="49" spans="1:21" ht="30.75" customHeight="1" x14ac:dyDescent="0.15">
      <c r="A49" s="46"/>
      <c r="B49" s="1163"/>
      <c r="C49" s="1164"/>
      <c r="D49" s="60"/>
      <c r="E49" s="1169" t="s">
        <v>16</v>
      </c>
      <c r="F49" s="1169"/>
      <c r="G49" s="1169"/>
      <c r="H49" s="1169"/>
      <c r="I49" s="1169"/>
      <c r="J49" s="1170"/>
      <c r="K49" s="61">
        <v>20</v>
      </c>
      <c r="L49" s="62">
        <v>21</v>
      </c>
      <c r="M49" s="62">
        <v>20</v>
      </c>
      <c r="N49" s="62">
        <v>20</v>
      </c>
      <c r="O49" s="63">
        <v>24</v>
      </c>
      <c r="P49" s="46"/>
      <c r="Q49" s="46"/>
      <c r="R49" s="46"/>
      <c r="S49" s="46"/>
      <c r="T49" s="46"/>
      <c r="U49" s="46"/>
    </row>
    <row r="50" spans="1:21" ht="30.75" customHeight="1" x14ac:dyDescent="0.15">
      <c r="A50" s="46"/>
      <c r="B50" s="1163"/>
      <c r="C50" s="1164"/>
      <c r="D50" s="60"/>
      <c r="E50" s="1169" t="s">
        <v>17</v>
      </c>
      <c r="F50" s="1169"/>
      <c r="G50" s="1169"/>
      <c r="H50" s="1169"/>
      <c r="I50" s="1169"/>
      <c r="J50" s="1170"/>
      <c r="K50" s="61">
        <v>104</v>
      </c>
      <c r="L50" s="62">
        <v>102</v>
      </c>
      <c r="M50" s="62">
        <v>92</v>
      </c>
      <c r="N50" s="62">
        <v>7</v>
      </c>
      <c r="O50" s="63">
        <v>182</v>
      </c>
      <c r="P50" s="46"/>
      <c r="Q50" s="46"/>
      <c r="R50" s="46"/>
      <c r="S50" s="46"/>
      <c r="T50" s="46"/>
      <c r="U50" s="46"/>
    </row>
    <row r="51" spans="1:21" ht="30.75" customHeight="1" x14ac:dyDescent="0.15">
      <c r="A51" s="46"/>
      <c r="B51" s="1165"/>
      <c r="C51" s="1166"/>
      <c r="D51" s="64"/>
      <c r="E51" s="1169" t="s">
        <v>18</v>
      </c>
      <c r="F51" s="1169"/>
      <c r="G51" s="1169"/>
      <c r="H51" s="1169"/>
      <c r="I51" s="1169"/>
      <c r="J51" s="1170"/>
      <c r="K51" s="61" t="s">
        <v>529</v>
      </c>
      <c r="L51" s="62" t="s">
        <v>529</v>
      </c>
      <c r="M51" s="62" t="s">
        <v>529</v>
      </c>
      <c r="N51" s="62">
        <v>0</v>
      </c>
      <c r="O51" s="63">
        <v>0</v>
      </c>
      <c r="P51" s="46"/>
      <c r="Q51" s="46"/>
      <c r="R51" s="46"/>
      <c r="S51" s="46"/>
      <c r="T51" s="46"/>
      <c r="U51" s="46"/>
    </row>
    <row r="52" spans="1:21" ht="30.75" customHeight="1" x14ac:dyDescent="0.15">
      <c r="A52" s="46"/>
      <c r="B52" s="1171" t="s">
        <v>19</v>
      </c>
      <c r="C52" s="1172"/>
      <c r="D52" s="64"/>
      <c r="E52" s="1169" t="s">
        <v>20</v>
      </c>
      <c r="F52" s="1169"/>
      <c r="G52" s="1169"/>
      <c r="H52" s="1169"/>
      <c r="I52" s="1169"/>
      <c r="J52" s="1170"/>
      <c r="K52" s="61">
        <v>2047</v>
      </c>
      <c r="L52" s="62">
        <v>2046</v>
      </c>
      <c r="M52" s="62">
        <v>2052</v>
      </c>
      <c r="N52" s="62">
        <v>2035</v>
      </c>
      <c r="O52" s="63">
        <v>2008</v>
      </c>
      <c r="P52" s="46"/>
      <c r="Q52" s="46"/>
      <c r="R52" s="46"/>
      <c r="S52" s="46"/>
      <c r="T52" s="46"/>
      <c r="U52" s="46"/>
    </row>
    <row r="53" spans="1:21" ht="30.75" customHeight="1" thickBot="1" x14ac:dyDescent="0.2">
      <c r="A53" s="46"/>
      <c r="B53" s="1173" t="s">
        <v>21</v>
      </c>
      <c r="C53" s="1174"/>
      <c r="D53" s="65"/>
      <c r="E53" s="1175" t="s">
        <v>22</v>
      </c>
      <c r="F53" s="1175"/>
      <c r="G53" s="1175"/>
      <c r="H53" s="1175"/>
      <c r="I53" s="1175"/>
      <c r="J53" s="1176"/>
      <c r="K53" s="66">
        <v>944</v>
      </c>
      <c r="L53" s="67">
        <v>980</v>
      </c>
      <c r="M53" s="67">
        <v>943</v>
      </c>
      <c r="N53" s="67">
        <v>812</v>
      </c>
      <c r="O53" s="68">
        <v>1061</v>
      </c>
      <c r="P53" s="46"/>
      <c r="Q53" s="46"/>
      <c r="R53" s="46"/>
      <c r="S53" s="46"/>
      <c r="T53" s="46"/>
      <c r="U53" s="46"/>
    </row>
    <row r="54" spans="1:21" ht="24" customHeight="1" x14ac:dyDescent="0.15">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thickBot="1" x14ac:dyDescent="0.2">
      <c r="A55" s="46"/>
      <c r="B55" s="70" t="s">
        <v>24</v>
      </c>
      <c r="C55" s="71"/>
      <c r="D55" s="71"/>
      <c r="E55" s="71"/>
      <c r="F55" s="71"/>
      <c r="G55" s="71"/>
      <c r="H55" s="71"/>
      <c r="I55" s="71"/>
      <c r="J55" s="71"/>
      <c r="K55" s="72"/>
      <c r="L55" s="72"/>
      <c r="M55" s="72"/>
      <c r="N55" s="72"/>
      <c r="O55" s="73" t="s">
        <v>588</v>
      </c>
      <c r="P55" s="46"/>
      <c r="Q55" s="46"/>
      <c r="R55" s="46"/>
      <c r="S55" s="46"/>
      <c r="T55" s="46"/>
      <c r="U55" s="46"/>
    </row>
    <row r="56" spans="1:21" ht="31.5" customHeight="1" thickBot="1" x14ac:dyDescent="0.2">
      <c r="A56" s="46"/>
      <c r="B56" s="74"/>
      <c r="C56" s="75"/>
      <c r="D56" s="75"/>
      <c r="E56" s="76"/>
      <c r="F56" s="76"/>
      <c r="G56" s="76"/>
      <c r="H56" s="76"/>
      <c r="I56" s="76"/>
      <c r="J56" s="77" t="s">
        <v>2</v>
      </c>
      <c r="K56" s="78" t="s">
        <v>589</v>
      </c>
      <c r="L56" s="79" t="s">
        <v>590</v>
      </c>
      <c r="M56" s="79" t="s">
        <v>591</v>
      </c>
      <c r="N56" s="79" t="s">
        <v>592</v>
      </c>
      <c r="O56" s="80" t="s">
        <v>593</v>
      </c>
      <c r="P56" s="46"/>
      <c r="Q56" s="46"/>
      <c r="R56" s="46"/>
      <c r="S56" s="46"/>
      <c r="T56" s="46"/>
      <c r="U56" s="46"/>
    </row>
    <row r="57" spans="1:21" ht="31.5" customHeight="1" x14ac:dyDescent="0.15">
      <c r="B57" s="1177" t="s">
        <v>25</v>
      </c>
      <c r="C57" s="1178"/>
      <c r="D57" s="1181" t="s">
        <v>26</v>
      </c>
      <c r="E57" s="1182"/>
      <c r="F57" s="1182"/>
      <c r="G57" s="1182"/>
      <c r="H57" s="1182"/>
      <c r="I57" s="1182"/>
      <c r="J57" s="1183"/>
      <c r="K57" s="81"/>
      <c r="L57" s="82"/>
      <c r="M57" s="82"/>
      <c r="N57" s="82"/>
      <c r="O57" s="83"/>
    </row>
    <row r="58" spans="1:21" ht="31.5" customHeight="1" thickBot="1" x14ac:dyDescent="0.2">
      <c r="B58" s="1179"/>
      <c r="C58" s="1180"/>
      <c r="D58" s="1184" t="s">
        <v>27</v>
      </c>
      <c r="E58" s="1185"/>
      <c r="F58" s="1185"/>
      <c r="G58" s="1185"/>
      <c r="H58" s="1185"/>
      <c r="I58" s="1185"/>
      <c r="J58" s="1186"/>
      <c r="K58" s="84"/>
      <c r="L58" s="85"/>
      <c r="M58" s="85"/>
      <c r="N58" s="85"/>
      <c r="O58" s="86"/>
    </row>
    <row r="59" spans="1:21" ht="24" customHeight="1" x14ac:dyDescent="0.15">
      <c r="B59" s="87"/>
      <c r="C59" s="87"/>
      <c r="D59" s="88" t="s">
        <v>28</v>
      </c>
      <c r="E59" s="89"/>
      <c r="F59" s="89"/>
      <c r="G59" s="89"/>
      <c r="H59" s="89"/>
      <c r="I59" s="89"/>
      <c r="J59" s="89"/>
      <c r="K59" s="89"/>
      <c r="L59" s="89"/>
      <c r="M59" s="89"/>
      <c r="N59" s="89"/>
      <c r="O59" s="89"/>
    </row>
    <row r="60" spans="1:21" ht="24" customHeight="1" x14ac:dyDescent="0.15">
      <c r="B60" s="90"/>
      <c r="C60" s="90"/>
      <c r="D60" s="88" t="s">
        <v>29</v>
      </c>
      <c r="E60" s="89"/>
      <c r="F60" s="89"/>
      <c r="G60" s="89"/>
      <c r="H60" s="89"/>
      <c r="I60" s="89"/>
      <c r="J60" s="89"/>
      <c r="K60" s="89"/>
      <c r="L60" s="89"/>
      <c r="M60" s="89"/>
      <c r="N60" s="89"/>
      <c r="O60" s="89"/>
    </row>
    <row r="61" spans="1:21" ht="24" customHeight="1" x14ac:dyDescent="0.15">
      <c r="A61" s="46"/>
      <c r="B61" s="69"/>
      <c r="C61" s="46"/>
      <c r="D61" s="46"/>
      <c r="E61" s="46"/>
      <c r="F61" s="46"/>
      <c r="G61" s="46"/>
      <c r="H61" s="46"/>
      <c r="I61" s="46"/>
      <c r="J61" s="46"/>
      <c r="K61" s="46"/>
      <c r="L61" s="46"/>
      <c r="M61" s="46"/>
      <c r="N61" s="46"/>
      <c r="O61" s="46"/>
      <c r="P61" s="46"/>
      <c r="Q61" s="46"/>
      <c r="R61" s="46"/>
      <c r="S61" s="46"/>
      <c r="T61" s="46"/>
      <c r="U61" s="46"/>
    </row>
    <row r="62" spans="1:21" ht="24" customHeight="1" x14ac:dyDescent="0.15">
      <c r="A62" s="46"/>
      <c r="B62" s="69"/>
      <c r="C62" s="46"/>
      <c r="D62" s="46"/>
      <c r="E62" s="46"/>
      <c r="F62" s="46"/>
      <c r="G62" s="46"/>
      <c r="H62" s="46"/>
      <c r="I62" s="46"/>
      <c r="J62" s="46"/>
      <c r="K62" s="46"/>
      <c r="L62" s="46"/>
      <c r="M62" s="46"/>
      <c r="N62" s="46"/>
      <c r="O62" s="46"/>
      <c r="P62" s="46"/>
      <c r="Q62" s="46"/>
      <c r="R62" s="46"/>
      <c r="S62" s="46"/>
      <c r="T62" s="46"/>
      <c r="U62" s="46"/>
    </row>
  </sheetData>
  <sheetProtection algorithmName="SHA-512" hashValue="Sm9pcr29v2lNGwxWBwcQSMPdviOG29sU+YFH1PnLAqzWMRA98b+Hdm3epfopYPInu+CnGt3njpCcLJ6qhlQ3uw==" saltValue="Ev0b/VMMx7W/eSl9YitDn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1" customWidth="1"/>
    <col min="2" max="3" width="12.625" style="91" customWidth="1"/>
    <col min="4" max="4" width="11.625" style="91" customWidth="1"/>
    <col min="5" max="8" width="10.375" style="91" customWidth="1"/>
    <col min="9" max="13" width="16.375" style="91" customWidth="1"/>
    <col min="14" max="19" width="12.625" style="91" customWidth="1"/>
    <col min="20" max="16384" width="0" style="91"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2" t="s">
        <v>9</v>
      </c>
    </row>
    <row r="40" spans="2:13" ht="27.75" customHeight="1" thickBot="1" x14ac:dyDescent="0.2">
      <c r="B40" s="93" t="s">
        <v>10</v>
      </c>
      <c r="C40" s="94"/>
      <c r="D40" s="94"/>
      <c r="E40" s="95"/>
      <c r="F40" s="95"/>
      <c r="G40" s="95"/>
      <c r="H40" s="96" t="s">
        <v>2</v>
      </c>
      <c r="I40" s="97" t="s">
        <v>571</v>
      </c>
      <c r="J40" s="98" t="s">
        <v>572</v>
      </c>
      <c r="K40" s="98" t="s">
        <v>573</v>
      </c>
      <c r="L40" s="98" t="s">
        <v>574</v>
      </c>
      <c r="M40" s="99" t="s">
        <v>575</v>
      </c>
    </row>
    <row r="41" spans="2:13" ht="27.75" customHeight="1" x14ac:dyDescent="0.15">
      <c r="B41" s="1187" t="s">
        <v>30</v>
      </c>
      <c r="C41" s="1188"/>
      <c r="D41" s="100"/>
      <c r="E41" s="1193" t="s">
        <v>31</v>
      </c>
      <c r="F41" s="1193"/>
      <c r="G41" s="1193"/>
      <c r="H41" s="1194"/>
      <c r="I41" s="332">
        <v>23630</v>
      </c>
      <c r="J41" s="333">
        <v>23099</v>
      </c>
      <c r="K41" s="333">
        <v>22439</v>
      </c>
      <c r="L41" s="333">
        <v>22179</v>
      </c>
      <c r="M41" s="334">
        <v>21676</v>
      </c>
    </row>
    <row r="42" spans="2:13" ht="27.75" customHeight="1" x14ac:dyDescent="0.15">
      <c r="B42" s="1189"/>
      <c r="C42" s="1190"/>
      <c r="D42" s="101"/>
      <c r="E42" s="1195" t="s">
        <v>32</v>
      </c>
      <c r="F42" s="1195"/>
      <c r="G42" s="1195"/>
      <c r="H42" s="1196"/>
      <c r="I42" s="335">
        <v>185</v>
      </c>
      <c r="J42" s="336">
        <v>89</v>
      </c>
      <c r="K42" s="336">
        <v>9</v>
      </c>
      <c r="L42" s="336">
        <v>6</v>
      </c>
      <c r="M42" s="337">
        <v>6</v>
      </c>
    </row>
    <row r="43" spans="2:13" ht="27.75" customHeight="1" x14ac:dyDescent="0.15">
      <c r="B43" s="1189"/>
      <c r="C43" s="1190"/>
      <c r="D43" s="101"/>
      <c r="E43" s="1195" t="s">
        <v>33</v>
      </c>
      <c r="F43" s="1195"/>
      <c r="G43" s="1195"/>
      <c r="H43" s="1196"/>
      <c r="I43" s="335">
        <v>2416</v>
      </c>
      <c r="J43" s="336">
        <v>2353</v>
      </c>
      <c r="K43" s="336">
        <v>2606</v>
      </c>
      <c r="L43" s="336">
        <v>2648</v>
      </c>
      <c r="M43" s="337">
        <v>2639</v>
      </c>
    </row>
    <row r="44" spans="2:13" ht="27.75" customHeight="1" x14ac:dyDescent="0.15">
      <c r="B44" s="1189"/>
      <c r="C44" s="1190"/>
      <c r="D44" s="101"/>
      <c r="E44" s="1195" t="s">
        <v>34</v>
      </c>
      <c r="F44" s="1195"/>
      <c r="G44" s="1195"/>
      <c r="H44" s="1196"/>
      <c r="I44" s="335">
        <v>110</v>
      </c>
      <c r="J44" s="336">
        <v>137</v>
      </c>
      <c r="K44" s="336">
        <v>116</v>
      </c>
      <c r="L44" s="336">
        <v>107</v>
      </c>
      <c r="M44" s="337">
        <v>82</v>
      </c>
    </row>
    <row r="45" spans="2:13" ht="27.75" customHeight="1" x14ac:dyDescent="0.15">
      <c r="B45" s="1189"/>
      <c r="C45" s="1190"/>
      <c r="D45" s="101"/>
      <c r="E45" s="1195" t="s">
        <v>35</v>
      </c>
      <c r="F45" s="1195"/>
      <c r="G45" s="1195"/>
      <c r="H45" s="1196"/>
      <c r="I45" s="335">
        <v>2549</v>
      </c>
      <c r="J45" s="336">
        <v>2307</v>
      </c>
      <c r="K45" s="336">
        <v>2121</v>
      </c>
      <c r="L45" s="336">
        <v>1870</v>
      </c>
      <c r="M45" s="337">
        <v>1999</v>
      </c>
    </row>
    <row r="46" spans="2:13" ht="27.75" customHeight="1" x14ac:dyDescent="0.15">
      <c r="B46" s="1189"/>
      <c r="C46" s="1190"/>
      <c r="D46" s="102"/>
      <c r="E46" s="1195" t="s">
        <v>36</v>
      </c>
      <c r="F46" s="1195"/>
      <c r="G46" s="1195"/>
      <c r="H46" s="1196"/>
      <c r="I46" s="335">
        <v>667</v>
      </c>
      <c r="J46" s="336">
        <v>590</v>
      </c>
      <c r="K46" s="336">
        <v>462</v>
      </c>
      <c r="L46" s="336">
        <v>384</v>
      </c>
      <c r="M46" s="337">
        <v>384</v>
      </c>
    </row>
    <row r="47" spans="2:13" ht="27.75" customHeight="1" x14ac:dyDescent="0.15">
      <c r="B47" s="1189"/>
      <c r="C47" s="1190"/>
      <c r="D47" s="103"/>
      <c r="E47" s="1197" t="s">
        <v>37</v>
      </c>
      <c r="F47" s="1198"/>
      <c r="G47" s="1198"/>
      <c r="H47" s="1199"/>
      <c r="I47" s="335" t="s">
        <v>529</v>
      </c>
      <c r="J47" s="336" t="s">
        <v>529</v>
      </c>
      <c r="K47" s="336" t="s">
        <v>529</v>
      </c>
      <c r="L47" s="336" t="s">
        <v>529</v>
      </c>
      <c r="M47" s="337" t="s">
        <v>529</v>
      </c>
    </row>
    <row r="48" spans="2:13" ht="27.75" customHeight="1" x14ac:dyDescent="0.15">
      <c r="B48" s="1189"/>
      <c r="C48" s="1190"/>
      <c r="D48" s="101"/>
      <c r="E48" s="1195" t="s">
        <v>38</v>
      </c>
      <c r="F48" s="1195"/>
      <c r="G48" s="1195"/>
      <c r="H48" s="1196"/>
      <c r="I48" s="335" t="s">
        <v>529</v>
      </c>
      <c r="J48" s="336" t="s">
        <v>529</v>
      </c>
      <c r="K48" s="336" t="s">
        <v>529</v>
      </c>
      <c r="L48" s="336" t="s">
        <v>529</v>
      </c>
      <c r="M48" s="337" t="s">
        <v>529</v>
      </c>
    </row>
    <row r="49" spans="2:13" ht="27.75" customHeight="1" x14ac:dyDescent="0.15">
      <c r="B49" s="1191"/>
      <c r="C49" s="1192"/>
      <c r="D49" s="101"/>
      <c r="E49" s="1195" t="s">
        <v>39</v>
      </c>
      <c r="F49" s="1195"/>
      <c r="G49" s="1195"/>
      <c r="H49" s="1196"/>
      <c r="I49" s="335" t="s">
        <v>529</v>
      </c>
      <c r="J49" s="336" t="s">
        <v>529</v>
      </c>
      <c r="K49" s="336" t="s">
        <v>529</v>
      </c>
      <c r="L49" s="336" t="s">
        <v>529</v>
      </c>
      <c r="M49" s="337" t="s">
        <v>529</v>
      </c>
    </row>
    <row r="50" spans="2:13" ht="27.75" customHeight="1" x14ac:dyDescent="0.15">
      <c r="B50" s="1200" t="s">
        <v>40</v>
      </c>
      <c r="C50" s="1201"/>
      <c r="D50" s="104"/>
      <c r="E50" s="1195" t="s">
        <v>41</v>
      </c>
      <c r="F50" s="1195"/>
      <c r="G50" s="1195"/>
      <c r="H50" s="1196"/>
      <c r="I50" s="335">
        <v>6479</v>
      </c>
      <c r="J50" s="336">
        <v>6757</v>
      </c>
      <c r="K50" s="336">
        <v>7084</v>
      </c>
      <c r="L50" s="336">
        <v>7435</v>
      </c>
      <c r="M50" s="337">
        <v>10053</v>
      </c>
    </row>
    <row r="51" spans="2:13" ht="27.75" customHeight="1" x14ac:dyDescent="0.15">
      <c r="B51" s="1189"/>
      <c r="C51" s="1190"/>
      <c r="D51" s="101"/>
      <c r="E51" s="1195" t="s">
        <v>42</v>
      </c>
      <c r="F51" s="1195"/>
      <c r="G51" s="1195"/>
      <c r="H51" s="1196"/>
      <c r="I51" s="335">
        <v>729</v>
      </c>
      <c r="J51" s="336">
        <v>733</v>
      </c>
      <c r="K51" s="336">
        <v>693</v>
      </c>
      <c r="L51" s="336">
        <v>652</v>
      </c>
      <c r="M51" s="337">
        <v>611</v>
      </c>
    </row>
    <row r="52" spans="2:13" ht="27.75" customHeight="1" x14ac:dyDescent="0.15">
      <c r="B52" s="1191"/>
      <c r="C52" s="1192"/>
      <c r="D52" s="101"/>
      <c r="E52" s="1195" t="s">
        <v>43</v>
      </c>
      <c r="F52" s="1195"/>
      <c r="G52" s="1195"/>
      <c r="H52" s="1196"/>
      <c r="I52" s="335">
        <v>19182</v>
      </c>
      <c r="J52" s="336">
        <v>18946</v>
      </c>
      <c r="K52" s="336">
        <v>18278</v>
      </c>
      <c r="L52" s="336">
        <v>17692</v>
      </c>
      <c r="M52" s="337">
        <v>17422</v>
      </c>
    </row>
    <row r="53" spans="2:13" ht="27.75" customHeight="1" thickBot="1" x14ac:dyDescent="0.2">
      <c r="B53" s="1202" t="s">
        <v>44</v>
      </c>
      <c r="C53" s="1203"/>
      <c r="D53" s="105"/>
      <c r="E53" s="1204" t="s">
        <v>45</v>
      </c>
      <c r="F53" s="1204"/>
      <c r="G53" s="1204"/>
      <c r="H53" s="1205"/>
      <c r="I53" s="338">
        <v>3167</v>
      </c>
      <c r="J53" s="339">
        <v>2140</v>
      </c>
      <c r="K53" s="339">
        <v>1698</v>
      </c>
      <c r="L53" s="339">
        <v>1415</v>
      </c>
      <c r="M53" s="340">
        <v>-1301</v>
      </c>
    </row>
    <row r="54" spans="2:13" ht="27.75" customHeight="1" x14ac:dyDescent="0.15">
      <c r="B54" s="106" t="s">
        <v>46</v>
      </c>
      <c r="C54" s="107"/>
      <c r="D54" s="107"/>
      <c r="E54" s="108"/>
      <c r="F54" s="108"/>
      <c r="G54" s="108"/>
      <c r="H54" s="108"/>
      <c r="I54" s="109"/>
      <c r="J54" s="109"/>
      <c r="K54" s="109"/>
      <c r="L54" s="109"/>
      <c r="M54" s="109"/>
    </row>
    <row r="55" spans="2:13" x14ac:dyDescent="0.15"/>
  </sheetData>
  <sheetProtection algorithmName="SHA-512" hashValue="KoWLf5F/GYf5pyYE9znIrZmwQYsgW1x4J8T48I6lvnucT6RCdhF6t9ly8R5Z/v1PN+B94YvXiryH797s39mCLg==" saltValue="jybs9DeGQtfs7pHGJkRmF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0" t="s">
        <v>47</v>
      </c>
    </row>
    <row r="54" spans="2:8" ht="29.25" customHeight="1" thickBot="1" x14ac:dyDescent="0.25">
      <c r="B54" s="111" t="s">
        <v>1</v>
      </c>
      <c r="C54" s="112"/>
      <c r="D54" s="112"/>
      <c r="E54" s="113" t="s">
        <v>2</v>
      </c>
      <c r="F54" s="114" t="s">
        <v>573</v>
      </c>
      <c r="G54" s="114" t="s">
        <v>574</v>
      </c>
      <c r="H54" s="115" t="s">
        <v>575</v>
      </c>
    </row>
    <row r="55" spans="2:8" ht="52.5" customHeight="1" x14ac:dyDescent="0.15">
      <c r="B55" s="116"/>
      <c r="C55" s="1214" t="s">
        <v>48</v>
      </c>
      <c r="D55" s="1214"/>
      <c r="E55" s="1215"/>
      <c r="F55" s="117">
        <v>2536</v>
      </c>
      <c r="G55" s="117">
        <v>2539</v>
      </c>
      <c r="H55" s="118">
        <v>2841</v>
      </c>
    </row>
    <row r="56" spans="2:8" ht="52.5" customHeight="1" x14ac:dyDescent="0.15">
      <c r="B56" s="119"/>
      <c r="C56" s="1216" t="s">
        <v>49</v>
      </c>
      <c r="D56" s="1216"/>
      <c r="E56" s="1217"/>
      <c r="F56" s="120">
        <v>345</v>
      </c>
      <c r="G56" s="120">
        <v>341</v>
      </c>
      <c r="H56" s="121">
        <v>475</v>
      </c>
    </row>
    <row r="57" spans="2:8" ht="53.25" customHeight="1" x14ac:dyDescent="0.15">
      <c r="B57" s="119"/>
      <c r="C57" s="1218" t="s">
        <v>50</v>
      </c>
      <c r="D57" s="1218"/>
      <c r="E57" s="1219"/>
      <c r="F57" s="122">
        <v>3848</v>
      </c>
      <c r="G57" s="122">
        <v>4222</v>
      </c>
      <c r="H57" s="123">
        <v>6509</v>
      </c>
    </row>
    <row r="58" spans="2:8" ht="45.75" customHeight="1" x14ac:dyDescent="0.15">
      <c r="B58" s="124"/>
      <c r="C58" s="1206" t="s">
        <v>603</v>
      </c>
      <c r="D58" s="1207"/>
      <c r="E58" s="1208"/>
      <c r="F58" s="125">
        <v>1908.7</v>
      </c>
      <c r="G58" s="125">
        <v>2393.8000000000002</v>
      </c>
      <c r="H58" s="126">
        <v>3521.4</v>
      </c>
    </row>
    <row r="59" spans="2:8" ht="45.75" customHeight="1" x14ac:dyDescent="0.15">
      <c r="B59" s="124"/>
      <c r="C59" s="1206" t="s">
        <v>604</v>
      </c>
      <c r="D59" s="1207"/>
      <c r="E59" s="1208"/>
      <c r="F59" s="125">
        <v>611.9</v>
      </c>
      <c r="G59" s="125">
        <v>491.9</v>
      </c>
      <c r="H59" s="126">
        <v>1355.8</v>
      </c>
    </row>
    <row r="60" spans="2:8" ht="45.75" customHeight="1" x14ac:dyDescent="0.15">
      <c r="B60" s="124"/>
      <c r="C60" s="1206" t="s">
        <v>607</v>
      </c>
      <c r="D60" s="1207"/>
      <c r="E60" s="1208"/>
      <c r="F60" s="125">
        <v>1204.2</v>
      </c>
      <c r="G60" s="125">
        <v>1211.3</v>
      </c>
      <c r="H60" s="126">
        <v>1229</v>
      </c>
    </row>
    <row r="61" spans="2:8" ht="45.75" customHeight="1" x14ac:dyDescent="0.15">
      <c r="B61" s="124"/>
      <c r="C61" s="1206" t="s">
        <v>605</v>
      </c>
      <c r="D61" s="1207"/>
      <c r="E61" s="1208"/>
      <c r="F61" s="125">
        <v>56.4</v>
      </c>
      <c r="G61" s="125">
        <v>37</v>
      </c>
      <c r="H61" s="126">
        <v>217.3</v>
      </c>
    </row>
    <row r="62" spans="2:8" ht="45.75" customHeight="1" thickBot="1" x14ac:dyDescent="0.2">
      <c r="B62" s="127"/>
      <c r="C62" s="1209" t="s">
        <v>606</v>
      </c>
      <c r="D62" s="1210"/>
      <c r="E62" s="1211"/>
      <c r="F62" s="128" t="s">
        <v>594</v>
      </c>
      <c r="G62" s="128" t="s">
        <v>594</v>
      </c>
      <c r="H62" s="129">
        <v>71.099999999999994</v>
      </c>
    </row>
    <row r="63" spans="2:8" ht="52.5" customHeight="1" thickBot="1" x14ac:dyDescent="0.2">
      <c r="B63" s="130"/>
      <c r="C63" s="1212" t="s">
        <v>51</v>
      </c>
      <c r="D63" s="1212"/>
      <c r="E63" s="1213"/>
      <c r="F63" s="131">
        <v>6730</v>
      </c>
      <c r="G63" s="131">
        <v>7102</v>
      </c>
      <c r="H63" s="132">
        <v>9825</v>
      </c>
    </row>
    <row r="64" spans="2:8" x14ac:dyDescent="0.15"/>
  </sheetData>
  <sheetProtection algorithmName="SHA-512" hashValue="sl/AjB8PLLBHs6+x7nouHLkIr5LMqcltdIYkYMhKBHBzUnDG/89Ip0bFwhM9Fu14BmHm9W075cEABYEehONErQ==" saltValue="DFz5xEOBfoun7CQPP7gnu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E37F4-B786-4A31-9386-F69EDC0C5AEC}">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245" customWidth="1"/>
    <col min="2" max="107" width="2.5" style="245" customWidth="1"/>
    <col min="108" max="108" width="6.125" style="251" customWidth="1"/>
    <col min="109" max="109" width="5.875" style="249" customWidth="1"/>
    <col min="110" max="16384" width="8.625" style="245" hidden="1"/>
  </cols>
  <sheetData>
    <row r="1" spans="1:109" ht="42.75" customHeight="1" x14ac:dyDescent="0.15">
      <c r="A1" s="349"/>
      <c r="B1" s="350"/>
      <c r="DD1" s="245"/>
      <c r="DE1" s="245"/>
    </row>
    <row r="2" spans="1:109" ht="25.5" customHeight="1" x14ac:dyDescent="0.15">
      <c r="A2" s="351"/>
      <c r="C2" s="351"/>
      <c r="O2" s="351"/>
      <c r="P2" s="351"/>
      <c r="Q2" s="351"/>
      <c r="R2" s="351"/>
      <c r="S2" s="351"/>
      <c r="T2" s="351"/>
      <c r="U2" s="351"/>
      <c r="V2" s="351"/>
      <c r="W2" s="351"/>
      <c r="X2" s="351"/>
      <c r="Y2" s="351"/>
      <c r="Z2" s="351"/>
      <c r="AA2" s="351"/>
      <c r="AB2" s="351"/>
      <c r="AC2" s="351"/>
      <c r="AD2" s="351"/>
      <c r="AE2" s="351"/>
      <c r="AF2" s="351"/>
      <c r="AG2" s="351"/>
      <c r="AH2" s="351"/>
      <c r="AI2" s="351"/>
      <c r="AU2" s="351"/>
      <c r="BG2" s="351"/>
      <c r="BS2" s="351"/>
      <c r="CE2" s="351"/>
      <c r="CQ2" s="351"/>
      <c r="DD2" s="245"/>
      <c r="DE2" s="245"/>
    </row>
    <row r="3" spans="1:109" ht="25.5" customHeight="1" x14ac:dyDescent="0.15">
      <c r="A3" s="351"/>
      <c r="C3" s="351"/>
      <c r="O3" s="351"/>
      <c r="P3" s="351"/>
      <c r="Q3" s="351"/>
      <c r="R3" s="351"/>
      <c r="S3" s="351"/>
      <c r="T3" s="351"/>
      <c r="U3" s="351"/>
      <c r="V3" s="351"/>
      <c r="W3" s="351"/>
      <c r="X3" s="351"/>
      <c r="Y3" s="351"/>
      <c r="Z3" s="351"/>
      <c r="AA3" s="351"/>
      <c r="AB3" s="351"/>
      <c r="AC3" s="351"/>
      <c r="AD3" s="351"/>
      <c r="AE3" s="351"/>
      <c r="AF3" s="351"/>
      <c r="AG3" s="351"/>
      <c r="AH3" s="351"/>
      <c r="AI3" s="351"/>
      <c r="AU3" s="351"/>
      <c r="BG3" s="351"/>
      <c r="BS3" s="351"/>
      <c r="CE3" s="351"/>
      <c r="CQ3" s="351"/>
      <c r="DD3" s="245"/>
      <c r="DE3" s="245"/>
    </row>
    <row r="4" spans="1:109" s="243" customFormat="1" x14ac:dyDescent="0.15">
      <c r="A4" s="351"/>
      <c r="B4" s="351"/>
      <c r="C4" s="351"/>
      <c r="D4" s="351"/>
      <c r="E4" s="351"/>
      <c r="F4" s="351"/>
      <c r="G4" s="351"/>
      <c r="H4" s="351"/>
      <c r="I4" s="351"/>
      <c r="J4" s="351"/>
      <c r="K4" s="351"/>
      <c r="L4" s="351"/>
      <c r="M4" s="351"/>
      <c r="N4" s="351"/>
      <c r="O4" s="351"/>
      <c r="P4" s="351"/>
      <c r="Q4" s="351"/>
      <c r="R4" s="351"/>
      <c r="S4" s="351"/>
      <c r="T4" s="351"/>
      <c r="U4" s="351"/>
      <c r="V4" s="351"/>
      <c r="W4" s="351"/>
      <c r="X4" s="351"/>
      <c r="Y4" s="351"/>
      <c r="Z4" s="351"/>
      <c r="AA4" s="351"/>
      <c r="AB4" s="351"/>
      <c r="AC4" s="351"/>
      <c r="AD4" s="351"/>
      <c r="AE4" s="351"/>
      <c r="AF4" s="351"/>
      <c r="AG4" s="351"/>
      <c r="AH4" s="351"/>
      <c r="AI4" s="351"/>
      <c r="AJ4" s="351"/>
      <c r="AK4" s="351"/>
      <c r="AL4" s="351"/>
      <c r="AM4" s="351"/>
      <c r="AN4" s="351"/>
      <c r="AO4" s="351"/>
      <c r="AP4" s="351"/>
      <c r="AQ4" s="351"/>
      <c r="AR4" s="351"/>
      <c r="AS4" s="351"/>
      <c r="AT4" s="351"/>
      <c r="AU4" s="351"/>
      <c r="AV4" s="351"/>
      <c r="AW4" s="351"/>
      <c r="AX4" s="351"/>
      <c r="AY4" s="351"/>
      <c r="AZ4" s="351"/>
      <c r="BA4" s="351"/>
      <c r="BB4" s="351"/>
      <c r="BC4" s="351"/>
      <c r="BD4" s="351"/>
      <c r="BE4" s="351"/>
      <c r="BF4" s="351"/>
      <c r="BG4" s="351"/>
      <c r="BH4" s="351"/>
      <c r="BI4" s="351"/>
      <c r="BJ4" s="351"/>
      <c r="BK4" s="351"/>
      <c r="BL4" s="351"/>
      <c r="BM4" s="351"/>
      <c r="BN4" s="351"/>
      <c r="BO4" s="351"/>
      <c r="BP4" s="351"/>
      <c r="BQ4" s="351"/>
      <c r="BR4" s="351"/>
      <c r="BS4" s="351"/>
      <c r="BT4" s="351"/>
      <c r="BU4" s="351"/>
      <c r="BV4" s="351"/>
      <c r="BW4" s="351"/>
      <c r="BX4" s="351"/>
      <c r="BY4" s="351"/>
      <c r="BZ4" s="351"/>
      <c r="CA4" s="351"/>
      <c r="CB4" s="351"/>
      <c r="CC4" s="351"/>
      <c r="CD4" s="351"/>
      <c r="CE4" s="351"/>
      <c r="CF4" s="351"/>
      <c r="CG4" s="351"/>
      <c r="CH4" s="351"/>
      <c r="CI4" s="351"/>
      <c r="CJ4" s="351"/>
      <c r="CK4" s="351"/>
      <c r="CL4" s="351"/>
      <c r="CM4" s="351"/>
      <c r="CN4" s="351"/>
      <c r="CO4" s="351"/>
      <c r="CP4" s="351"/>
      <c r="CQ4" s="351"/>
      <c r="CR4" s="351"/>
      <c r="CS4" s="351"/>
      <c r="CT4" s="351"/>
      <c r="CU4" s="351"/>
      <c r="CV4" s="351"/>
      <c r="CW4" s="351"/>
      <c r="CX4" s="351"/>
      <c r="CY4" s="351"/>
      <c r="CZ4" s="351"/>
      <c r="DA4" s="351"/>
      <c r="DB4" s="351"/>
      <c r="DC4" s="351"/>
      <c r="DD4" s="351"/>
      <c r="DE4" s="351"/>
    </row>
    <row r="5" spans="1:109" s="243" customFormat="1" x14ac:dyDescent="0.15">
      <c r="A5" s="351"/>
      <c r="B5" s="351"/>
      <c r="C5" s="351"/>
      <c r="D5" s="351"/>
      <c r="E5" s="351"/>
      <c r="F5" s="351"/>
      <c r="G5" s="351"/>
      <c r="H5" s="351"/>
      <c r="I5" s="351"/>
      <c r="J5" s="351"/>
      <c r="K5" s="351"/>
      <c r="L5" s="351"/>
      <c r="M5" s="351"/>
      <c r="N5" s="351"/>
      <c r="O5" s="351"/>
      <c r="P5" s="351"/>
      <c r="Q5" s="351"/>
      <c r="R5" s="351"/>
      <c r="S5" s="351"/>
      <c r="T5" s="351"/>
      <c r="U5" s="351"/>
      <c r="V5" s="351"/>
      <c r="W5" s="351"/>
      <c r="X5" s="351"/>
      <c r="Y5" s="351"/>
      <c r="Z5" s="351"/>
      <c r="AA5" s="351"/>
      <c r="AB5" s="351"/>
      <c r="AC5" s="351"/>
      <c r="AD5" s="351"/>
      <c r="AE5" s="351"/>
      <c r="AF5" s="351"/>
      <c r="AG5" s="351"/>
      <c r="AH5" s="351"/>
      <c r="AI5" s="351"/>
      <c r="AJ5" s="351"/>
      <c r="AK5" s="351"/>
      <c r="AL5" s="351"/>
      <c r="AM5" s="351"/>
      <c r="AN5" s="351"/>
      <c r="AO5" s="351"/>
      <c r="AP5" s="351"/>
      <c r="AQ5" s="351"/>
      <c r="AR5" s="351"/>
      <c r="AS5" s="351"/>
      <c r="AT5" s="351"/>
      <c r="AU5" s="351"/>
      <c r="AV5" s="351"/>
      <c r="AW5" s="351"/>
      <c r="AX5" s="351"/>
      <c r="AY5" s="351"/>
      <c r="AZ5" s="351"/>
      <c r="BA5" s="351"/>
      <c r="BB5" s="351"/>
      <c r="BC5" s="351"/>
      <c r="BD5" s="351"/>
      <c r="BE5" s="351"/>
      <c r="BF5" s="351"/>
      <c r="BG5" s="351"/>
      <c r="BH5" s="351"/>
      <c r="BI5" s="351"/>
      <c r="BJ5" s="351"/>
      <c r="BK5" s="351"/>
      <c r="BL5" s="351"/>
      <c r="BM5" s="351"/>
      <c r="BN5" s="351"/>
      <c r="BO5" s="351"/>
      <c r="BP5" s="351"/>
      <c r="BQ5" s="351"/>
      <c r="BR5" s="351"/>
      <c r="BS5" s="351"/>
      <c r="BT5" s="351"/>
      <c r="BU5" s="351"/>
      <c r="BV5" s="351"/>
      <c r="BW5" s="351"/>
      <c r="BX5" s="351"/>
      <c r="BY5" s="351"/>
      <c r="BZ5" s="351"/>
      <c r="CA5" s="351"/>
      <c r="CB5" s="351"/>
      <c r="CC5" s="351"/>
      <c r="CD5" s="351"/>
      <c r="CE5" s="351"/>
      <c r="CF5" s="351"/>
      <c r="CG5" s="351"/>
      <c r="CH5" s="351"/>
      <c r="CI5" s="351"/>
      <c r="CJ5" s="351"/>
      <c r="CK5" s="351"/>
      <c r="CL5" s="351"/>
      <c r="CM5" s="351"/>
      <c r="CN5" s="351"/>
      <c r="CO5" s="351"/>
      <c r="CP5" s="351"/>
      <c r="CQ5" s="351"/>
      <c r="CR5" s="351"/>
      <c r="CS5" s="351"/>
      <c r="CT5" s="351"/>
      <c r="CU5" s="351"/>
      <c r="CV5" s="351"/>
      <c r="CW5" s="351"/>
      <c r="CX5" s="351"/>
      <c r="CY5" s="351"/>
      <c r="CZ5" s="351"/>
      <c r="DA5" s="351"/>
      <c r="DB5" s="351"/>
      <c r="DC5" s="351"/>
      <c r="DD5" s="351"/>
      <c r="DE5" s="351"/>
    </row>
    <row r="6" spans="1:109" s="243" customFormat="1" x14ac:dyDescent="0.15">
      <c r="A6" s="351"/>
      <c r="B6" s="351"/>
      <c r="C6" s="351"/>
      <c r="D6" s="351"/>
      <c r="E6" s="351"/>
      <c r="F6" s="351"/>
      <c r="G6" s="351"/>
      <c r="H6" s="351"/>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351"/>
      <c r="AL6" s="351"/>
      <c r="AM6" s="351"/>
      <c r="AN6" s="351"/>
      <c r="AO6" s="351"/>
      <c r="AP6" s="351"/>
      <c r="AQ6" s="351"/>
      <c r="AR6" s="351"/>
      <c r="AS6" s="351"/>
      <c r="AT6" s="351"/>
      <c r="AU6" s="351"/>
      <c r="AV6" s="351"/>
      <c r="AW6" s="351"/>
      <c r="AX6" s="351"/>
      <c r="AY6" s="351"/>
      <c r="AZ6" s="351"/>
      <c r="BA6" s="351"/>
      <c r="BB6" s="351"/>
      <c r="BC6" s="351"/>
      <c r="BD6" s="351"/>
      <c r="BE6" s="351"/>
      <c r="BF6" s="351"/>
      <c r="BG6" s="351"/>
      <c r="BH6" s="351"/>
      <c r="BI6" s="351"/>
      <c r="BJ6" s="351"/>
      <c r="BK6" s="351"/>
      <c r="BL6" s="351"/>
      <c r="BM6" s="351"/>
      <c r="BN6" s="351"/>
      <c r="BO6" s="351"/>
      <c r="BP6" s="351"/>
      <c r="BQ6" s="351"/>
      <c r="BR6" s="351"/>
      <c r="BS6" s="351"/>
      <c r="BT6" s="351"/>
      <c r="BU6" s="351"/>
      <c r="BV6" s="351"/>
      <c r="BW6" s="351"/>
      <c r="BX6" s="351"/>
      <c r="BY6" s="351"/>
      <c r="BZ6" s="351"/>
      <c r="CA6" s="351"/>
      <c r="CB6" s="351"/>
      <c r="CC6" s="351"/>
      <c r="CD6" s="351"/>
      <c r="CE6" s="351"/>
      <c r="CF6" s="351"/>
      <c r="CG6" s="351"/>
      <c r="CH6" s="351"/>
      <c r="CI6" s="351"/>
      <c r="CJ6" s="351"/>
      <c r="CK6" s="351"/>
      <c r="CL6" s="351"/>
      <c r="CM6" s="351"/>
      <c r="CN6" s="351"/>
      <c r="CO6" s="351"/>
      <c r="CP6" s="351"/>
      <c r="CQ6" s="351"/>
      <c r="CR6" s="351"/>
      <c r="CS6" s="351"/>
      <c r="CT6" s="351"/>
      <c r="CU6" s="351"/>
      <c r="CV6" s="351"/>
      <c r="CW6" s="351"/>
      <c r="CX6" s="351"/>
      <c r="CY6" s="351"/>
      <c r="CZ6" s="351"/>
      <c r="DA6" s="351"/>
      <c r="DB6" s="351"/>
      <c r="DC6" s="351"/>
      <c r="DD6" s="351"/>
      <c r="DE6" s="351"/>
    </row>
    <row r="7" spans="1:109" s="243" customFormat="1" x14ac:dyDescent="0.15">
      <c r="A7" s="351"/>
      <c r="B7" s="351"/>
      <c r="C7" s="351"/>
      <c r="D7" s="351"/>
      <c r="E7" s="351"/>
      <c r="F7" s="351"/>
      <c r="G7" s="351"/>
      <c r="H7" s="351"/>
      <c r="I7" s="351"/>
      <c r="J7" s="351"/>
      <c r="K7" s="351"/>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351"/>
      <c r="AL7" s="351"/>
      <c r="AM7" s="351"/>
      <c r="AN7" s="351"/>
      <c r="AO7" s="351"/>
      <c r="AP7" s="351"/>
      <c r="AQ7" s="351"/>
      <c r="AR7" s="351"/>
      <c r="AS7" s="351"/>
      <c r="AT7" s="351"/>
      <c r="AU7" s="351"/>
      <c r="AV7" s="351"/>
      <c r="AW7" s="351"/>
      <c r="AX7" s="351"/>
      <c r="AY7" s="351"/>
      <c r="AZ7" s="351"/>
      <c r="BA7" s="351"/>
      <c r="BB7" s="351"/>
      <c r="BC7" s="351"/>
      <c r="BD7" s="351"/>
      <c r="BE7" s="351"/>
      <c r="BF7" s="351"/>
      <c r="BG7" s="351"/>
      <c r="BH7" s="351"/>
      <c r="BI7" s="351"/>
      <c r="BJ7" s="351"/>
      <c r="BK7" s="351"/>
      <c r="BL7" s="351"/>
      <c r="BM7" s="351"/>
      <c r="BN7" s="351"/>
      <c r="BO7" s="351"/>
      <c r="BP7" s="351"/>
      <c r="BQ7" s="351"/>
      <c r="BR7" s="351"/>
      <c r="BS7" s="351"/>
      <c r="BT7" s="351"/>
      <c r="BU7" s="351"/>
      <c r="BV7" s="351"/>
      <c r="BW7" s="351"/>
      <c r="BX7" s="351"/>
      <c r="BY7" s="351"/>
      <c r="BZ7" s="351"/>
      <c r="CA7" s="351"/>
      <c r="CB7" s="351"/>
      <c r="CC7" s="351"/>
      <c r="CD7" s="351"/>
      <c r="CE7" s="351"/>
      <c r="CF7" s="351"/>
      <c r="CG7" s="351"/>
      <c r="CH7" s="351"/>
      <c r="CI7" s="351"/>
      <c r="CJ7" s="351"/>
      <c r="CK7" s="351"/>
      <c r="CL7" s="351"/>
      <c r="CM7" s="351"/>
      <c r="CN7" s="351"/>
      <c r="CO7" s="351"/>
      <c r="CP7" s="351"/>
      <c r="CQ7" s="351"/>
      <c r="CR7" s="351"/>
      <c r="CS7" s="351"/>
      <c r="CT7" s="351"/>
      <c r="CU7" s="351"/>
      <c r="CV7" s="351"/>
      <c r="CW7" s="351"/>
      <c r="CX7" s="351"/>
      <c r="CY7" s="351"/>
      <c r="CZ7" s="351"/>
      <c r="DA7" s="351"/>
      <c r="DB7" s="351"/>
      <c r="DC7" s="351"/>
      <c r="DD7" s="351"/>
      <c r="DE7" s="351"/>
    </row>
    <row r="8" spans="1:109" s="243" customFormat="1" x14ac:dyDescent="0.15">
      <c r="A8" s="351"/>
      <c r="B8" s="351"/>
      <c r="C8" s="351"/>
      <c r="D8" s="351"/>
      <c r="E8" s="351"/>
      <c r="F8" s="351"/>
      <c r="G8" s="351"/>
      <c r="H8" s="351"/>
      <c r="I8" s="351"/>
      <c r="J8" s="351"/>
      <c r="K8" s="351"/>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AX8" s="351"/>
      <c r="AY8" s="351"/>
      <c r="AZ8" s="351"/>
      <c r="BA8" s="351"/>
      <c r="BB8" s="351"/>
      <c r="BC8" s="351"/>
      <c r="BD8" s="351"/>
      <c r="BE8" s="351"/>
      <c r="BF8" s="351"/>
      <c r="BG8" s="351"/>
      <c r="BH8" s="351"/>
      <c r="BI8" s="351"/>
      <c r="BJ8" s="351"/>
      <c r="BK8" s="351"/>
      <c r="BL8" s="351"/>
      <c r="BM8" s="351"/>
      <c r="BN8" s="351"/>
      <c r="BO8" s="351"/>
      <c r="BP8" s="351"/>
      <c r="BQ8" s="351"/>
      <c r="BR8" s="351"/>
      <c r="BS8" s="351"/>
      <c r="BT8" s="351"/>
      <c r="BU8" s="351"/>
      <c r="BV8" s="351"/>
      <c r="BW8" s="351"/>
      <c r="BX8" s="351"/>
      <c r="BY8" s="351"/>
      <c r="BZ8" s="351"/>
      <c r="CA8" s="351"/>
      <c r="CB8" s="351"/>
      <c r="CC8" s="351"/>
      <c r="CD8" s="351"/>
      <c r="CE8" s="351"/>
      <c r="CF8" s="351"/>
      <c r="CG8" s="351"/>
      <c r="CH8" s="351"/>
      <c r="CI8" s="351"/>
      <c r="CJ8" s="351"/>
      <c r="CK8" s="351"/>
      <c r="CL8" s="351"/>
      <c r="CM8" s="351"/>
      <c r="CN8" s="351"/>
      <c r="CO8" s="351"/>
      <c r="CP8" s="351"/>
      <c r="CQ8" s="351"/>
      <c r="CR8" s="351"/>
      <c r="CS8" s="351"/>
      <c r="CT8" s="351"/>
      <c r="CU8" s="351"/>
      <c r="CV8" s="351"/>
      <c r="CW8" s="351"/>
      <c r="CX8" s="351"/>
      <c r="CY8" s="351"/>
      <c r="CZ8" s="351"/>
      <c r="DA8" s="351"/>
      <c r="DB8" s="351"/>
      <c r="DC8" s="351"/>
      <c r="DD8" s="351"/>
      <c r="DE8" s="351"/>
    </row>
    <row r="9" spans="1:109" s="243" customFormat="1" x14ac:dyDescent="0.15">
      <c r="A9" s="351"/>
      <c r="B9" s="351"/>
      <c r="C9" s="351"/>
      <c r="D9" s="351"/>
      <c r="E9" s="351"/>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c r="AI9" s="351"/>
      <c r="AJ9" s="351"/>
      <c r="AK9" s="351"/>
      <c r="AL9" s="351"/>
      <c r="AM9" s="351"/>
      <c r="AN9" s="351"/>
      <c r="AO9" s="351"/>
      <c r="AP9" s="351"/>
      <c r="AQ9" s="351"/>
      <c r="AR9" s="351"/>
      <c r="AS9" s="351"/>
      <c r="AT9" s="351"/>
      <c r="AU9" s="351"/>
      <c r="AV9" s="351"/>
      <c r="AW9" s="351"/>
      <c r="AX9" s="351"/>
      <c r="AY9" s="351"/>
      <c r="AZ9" s="351"/>
      <c r="BA9" s="351"/>
      <c r="BB9" s="351"/>
      <c r="BC9" s="351"/>
      <c r="BD9" s="351"/>
      <c r="BE9" s="351"/>
      <c r="BF9" s="351"/>
      <c r="BG9" s="351"/>
      <c r="BH9" s="351"/>
      <c r="BI9" s="351"/>
      <c r="BJ9" s="351"/>
      <c r="BK9" s="351"/>
      <c r="BL9" s="351"/>
      <c r="BM9" s="351"/>
      <c r="BN9" s="351"/>
      <c r="BO9" s="351"/>
      <c r="BP9" s="351"/>
      <c r="BQ9" s="351"/>
      <c r="BR9" s="351"/>
      <c r="BS9" s="351"/>
      <c r="BT9" s="351"/>
      <c r="BU9" s="351"/>
      <c r="BV9" s="351"/>
      <c r="BW9" s="351"/>
      <c r="BX9" s="351"/>
      <c r="BY9" s="351"/>
      <c r="BZ9" s="351"/>
      <c r="CA9" s="351"/>
      <c r="CB9" s="351"/>
      <c r="CC9" s="351"/>
      <c r="CD9" s="351"/>
      <c r="CE9" s="351"/>
      <c r="CF9" s="351"/>
      <c r="CG9" s="351"/>
      <c r="CH9" s="351"/>
      <c r="CI9" s="351"/>
      <c r="CJ9" s="351"/>
      <c r="CK9" s="351"/>
      <c r="CL9" s="351"/>
      <c r="CM9" s="351"/>
      <c r="CN9" s="351"/>
      <c r="CO9" s="351"/>
      <c r="CP9" s="351"/>
      <c r="CQ9" s="351"/>
      <c r="CR9" s="351"/>
      <c r="CS9" s="351"/>
      <c r="CT9" s="351"/>
      <c r="CU9" s="351"/>
      <c r="CV9" s="351"/>
      <c r="CW9" s="351"/>
      <c r="CX9" s="351"/>
      <c r="CY9" s="351"/>
      <c r="CZ9" s="351"/>
      <c r="DA9" s="351"/>
      <c r="DB9" s="351"/>
      <c r="DC9" s="351"/>
      <c r="DD9" s="351"/>
      <c r="DE9" s="351"/>
    </row>
    <row r="10" spans="1:109" s="243" customFormat="1" x14ac:dyDescent="0.15">
      <c r="A10" s="351"/>
      <c r="B10" s="351"/>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1"/>
      <c r="BO10" s="351"/>
      <c r="BP10" s="351"/>
      <c r="BQ10" s="351"/>
      <c r="BR10" s="351"/>
      <c r="BS10" s="351"/>
      <c r="BT10" s="351"/>
      <c r="BU10" s="351"/>
      <c r="BV10" s="351"/>
      <c r="BW10" s="351"/>
      <c r="BX10" s="351"/>
      <c r="BY10" s="351"/>
      <c r="BZ10" s="351"/>
      <c r="CA10" s="351"/>
      <c r="CB10" s="351"/>
      <c r="CC10" s="351"/>
      <c r="CD10" s="351"/>
      <c r="CE10" s="351"/>
      <c r="CF10" s="351"/>
      <c r="CG10" s="351"/>
      <c r="CH10" s="351"/>
      <c r="CI10" s="351"/>
      <c r="CJ10" s="351"/>
      <c r="CK10" s="351"/>
      <c r="CL10" s="351"/>
      <c r="CM10" s="351"/>
      <c r="CN10" s="351"/>
      <c r="CO10" s="351"/>
      <c r="CP10" s="351"/>
      <c r="CQ10" s="351"/>
      <c r="CR10" s="351"/>
      <c r="CS10" s="351"/>
      <c r="CT10" s="351"/>
      <c r="CU10" s="351"/>
      <c r="CV10" s="351"/>
      <c r="CW10" s="351"/>
      <c r="CX10" s="351"/>
      <c r="CY10" s="351"/>
      <c r="CZ10" s="351"/>
      <c r="DA10" s="351"/>
      <c r="DB10" s="351"/>
      <c r="DC10" s="351"/>
      <c r="DD10" s="351"/>
      <c r="DE10" s="351"/>
    </row>
    <row r="11" spans="1:109" s="243" customFormat="1" x14ac:dyDescent="0.15">
      <c r="A11" s="351"/>
      <c r="B11" s="351"/>
      <c r="C11" s="351"/>
      <c r="D11" s="351"/>
      <c r="E11" s="351"/>
      <c r="F11" s="351"/>
      <c r="G11" s="351"/>
      <c r="H11" s="351"/>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351"/>
      <c r="AL11" s="351"/>
      <c r="AM11" s="351"/>
      <c r="AN11" s="351"/>
      <c r="AO11" s="351"/>
      <c r="AP11" s="351"/>
      <c r="AQ11" s="351"/>
      <c r="AR11" s="351"/>
      <c r="AS11" s="351"/>
      <c r="AT11" s="351"/>
      <c r="AU11" s="351"/>
      <c r="AV11" s="351"/>
      <c r="AW11" s="351"/>
      <c r="AX11" s="351"/>
      <c r="AY11" s="351"/>
      <c r="AZ11" s="351"/>
      <c r="BA11" s="351"/>
      <c r="BB11" s="351"/>
      <c r="BC11" s="351"/>
      <c r="BD11" s="351"/>
      <c r="BE11" s="351"/>
      <c r="BF11" s="351"/>
      <c r="BG11" s="351"/>
      <c r="BH11" s="351"/>
      <c r="BI11" s="351"/>
      <c r="BJ11" s="351"/>
      <c r="BK11" s="351"/>
      <c r="BL11" s="351"/>
      <c r="BM11" s="351"/>
      <c r="BN11" s="351"/>
      <c r="BO11" s="351"/>
      <c r="BP11" s="351"/>
      <c r="BQ11" s="351"/>
      <c r="BR11" s="351"/>
      <c r="BS11" s="351"/>
      <c r="BT11" s="351"/>
      <c r="BU11" s="351"/>
      <c r="BV11" s="351"/>
      <c r="BW11" s="351"/>
      <c r="BX11" s="351"/>
      <c r="BY11" s="351"/>
      <c r="BZ11" s="351"/>
      <c r="CA11" s="351"/>
      <c r="CB11" s="351"/>
      <c r="CC11" s="351"/>
      <c r="CD11" s="351"/>
      <c r="CE11" s="351"/>
      <c r="CF11" s="351"/>
      <c r="CG11" s="351"/>
      <c r="CH11" s="351"/>
      <c r="CI11" s="351"/>
      <c r="CJ11" s="351"/>
      <c r="CK11" s="351"/>
      <c r="CL11" s="351"/>
      <c r="CM11" s="351"/>
      <c r="CN11" s="351"/>
      <c r="CO11" s="351"/>
      <c r="CP11" s="351"/>
      <c r="CQ11" s="351"/>
      <c r="CR11" s="351"/>
      <c r="CS11" s="351"/>
      <c r="CT11" s="351"/>
      <c r="CU11" s="351"/>
      <c r="CV11" s="351"/>
      <c r="CW11" s="351"/>
      <c r="CX11" s="351"/>
      <c r="CY11" s="351"/>
      <c r="CZ11" s="351"/>
      <c r="DA11" s="351"/>
      <c r="DB11" s="351"/>
      <c r="DC11" s="351"/>
      <c r="DD11" s="351"/>
      <c r="DE11" s="351"/>
    </row>
    <row r="12" spans="1:109" s="243" customFormat="1" x14ac:dyDescent="0.15">
      <c r="A12" s="351"/>
      <c r="B12" s="351"/>
      <c r="C12" s="351"/>
      <c r="D12" s="351"/>
      <c r="E12" s="351"/>
      <c r="F12" s="351"/>
      <c r="G12" s="351"/>
      <c r="H12" s="351"/>
      <c r="I12" s="351"/>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351"/>
      <c r="AT12" s="351"/>
      <c r="AU12" s="351"/>
      <c r="AV12" s="351"/>
      <c r="AW12" s="351"/>
      <c r="AX12" s="351"/>
      <c r="AY12" s="351"/>
      <c r="AZ12" s="351"/>
      <c r="BA12" s="351"/>
      <c r="BB12" s="351"/>
      <c r="BC12" s="351"/>
      <c r="BD12" s="351"/>
      <c r="BE12" s="351"/>
      <c r="BF12" s="351"/>
      <c r="BG12" s="351"/>
      <c r="BH12" s="351"/>
      <c r="BI12" s="351"/>
      <c r="BJ12" s="351"/>
      <c r="BK12" s="351"/>
      <c r="BL12" s="351"/>
      <c r="BM12" s="351"/>
      <c r="BN12" s="351"/>
      <c r="BO12" s="351"/>
      <c r="BP12" s="351"/>
      <c r="BQ12" s="351"/>
      <c r="BR12" s="351"/>
      <c r="BS12" s="351"/>
      <c r="BT12" s="351"/>
      <c r="BU12" s="351"/>
      <c r="BV12" s="351"/>
      <c r="BW12" s="351"/>
      <c r="BX12" s="351"/>
      <c r="BY12" s="351"/>
      <c r="BZ12" s="351"/>
      <c r="CA12" s="351"/>
      <c r="CB12" s="351"/>
      <c r="CC12" s="351"/>
      <c r="CD12" s="351"/>
      <c r="CE12" s="351"/>
      <c r="CF12" s="351"/>
      <c r="CG12" s="351"/>
      <c r="CH12" s="351"/>
      <c r="CI12" s="351"/>
      <c r="CJ12" s="351"/>
      <c r="CK12" s="351"/>
      <c r="CL12" s="351"/>
      <c r="CM12" s="351"/>
      <c r="CN12" s="351"/>
      <c r="CO12" s="351"/>
      <c r="CP12" s="351"/>
      <c r="CQ12" s="351"/>
      <c r="CR12" s="351"/>
      <c r="CS12" s="351"/>
      <c r="CT12" s="351"/>
      <c r="CU12" s="351"/>
      <c r="CV12" s="351"/>
      <c r="CW12" s="351"/>
      <c r="CX12" s="351"/>
      <c r="CY12" s="351"/>
      <c r="CZ12" s="351"/>
      <c r="DA12" s="351"/>
      <c r="DB12" s="351"/>
      <c r="DC12" s="351"/>
      <c r="DD12" s="351"/>
      <c r="DE12" s="351"/>
    </row>
    <row r="13" spans="1:109" s="243" customFormat="1" x14ac:dyDescent="0.15">
      <c r="A13" s="351"/>
      <c r="B13" s="351"/>
      <c r="C13" s="351"/>
      <c r="D13" s="351"/>
      <c r="E13" s="351"/>
      <c r="F13" s="351"/>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351"/>
      <c r="AL13" s="351"/>
      <c r="AM13" s="351"/>
      <c r="AN13" s="351"/>
      <c r="AO13" s="351"/>
      <c r="AP13" s="351"/>
      <c r="AQ13" s="351"/>
      <c r="AR13" s="351"/>
      <c r="AS13" s="351"/>
      <c r="AT13" s="351"/>
      <c r="AU13" s="351"/>
      <c r="AV13" s="351"/>
      <c r="AW13" s="351"/>
      <c r="AX13" s="351"/>
      <c r="AY13" s="351"/>
      <c r="AZ13" s="351"/>
      <c r="BA13" s="351"/>
      <c r="BB13" s="351"/>
      <c r="BC13" s="351"/>
      <c r="BD13" s="351"/>
      <c r="BE13" s="351"/>
      <c r="BF13" s="351"/>
      <c r="BG13" s="351"/>
      <c r="BH13" s="351"/>
      <c r="BI13" s="351"/>
      <c r="BJ13" s="351"/>
      <c r="BK13" s="351"/>
      <c r="BL13" s="351"/>
      <c r="BM13" s="351"/>
      <c r="BN13" s="351"/>
      <c r="BO13" s="351"/>
      <c r="BP13" s="351"/>
      <c r="BQ13" s="351"/>
      <c r="BR13" s="351"/>
      <c r="BS13" s="351"/>
      <c r="BT13" s="351"/>
      <c r="BU13" s="351"/>
      <c r="BV13" s="351"/>
      <c r="BW13" s="351"/>
      <c r="BX13" s="351"/>
      <c r="BY13" s="351"/>
      <c r="BZ13" s="351"/>
      <c r="CA13" s="351"/>
      <c r="CB13" s="351"/>
      <c r="CC13" s="351"/>
      <c r="CD13" s="351"/>
      <c r="CE13" s="351"/>
      <c r="CF13" s="351"/>
      <c r="CG13" s="351"/>
      <c r="CH13" s="351"/>
      <c r="CI13" s="351"/>
      <c r="CJ13" s="351"/>
      <c r="CK13" s="351"/>
      <c r="CL13" s="351"/>
      <c r="CM13" s="351"/>
      <c r="CN13" s="351"/>
      <c r="CO13" s="351"/>
      <c r="CP13" s="351"/>
      <c r="CQ13" s="351"/>
      <c r="CR13" s="351"/>
      <c r="CS13" s="351"/>
      <c r="CT13" s="351"/>
      <c r="CU13" s="351"/>
      <c r="CV13" s="351"/>
      <c r="CW13" s="351"/>
      <c r="CX13" s="351"/>
      <c r="CY13" s="351"/>
      <c r="CZ13" s="351"/>
      <c r="DA13" s="351"/>
      <c r="DB13" s="351"/>
      <c r="DC13" s="351"/>
      <c r="DD13" s="351"/>
      <c r="DE13" s="351"/>
    </row>
    <row r="14" spans="1:109" s="243" customFormat="1" x14ac:dyDescent="0.15">
      <c r="A14" s="351"/>
      <c r="B14" s="351"/>
      <c r="C14" s="351"/>
      <c r="D14" s="351"/>
      <c r="E14" s="351"/>
      <c r="F14" s="351"/>
      <c r="G14" s="351"/>
      <c r="H14" s="351"/>
      <c r="I14" s="351"/>
      <c r="J14" s="351"/>
      <c r="K14" s="351"/>
      <c r="L14" s="351"/>
      <c r="M14" s="351"/>
      <c r="N14" s="351"/>
      <c r="O14" s="351"/>
      <c r="P14" s="351"/>
      <c r="Q14" s="351"/>
      <c r="R14" s="351"/>
      <c r="S14" s="351"/>
      <c r="T14" s="351"/>
      <c r="U14" s="351"/>
      <c r="V14" s="351"/>
      <c r="W14" s="351"/>
      <c r="X14" s="351"/>
      <c r="Y14" s="351"/>
      <c r="Z14" s="351"/>
      <c r="AA14" s="351"/>
      <c r="AB14" s="351"/>
      <c r="AC14" s="351"/>
      <c r="AD14" s="351"/>
      <c r="AE14" s="351"/>
      <c r="AF14" s="351"/>
      <c r="AG14" s="351"/>
      <c r="AH14" s="351"/>
      <c r="AI14" s="351"/>
      <c r="AJ14" s="351"/>
      <c r="AK14" s="351"/>
      <c r="AL14" s="351"/>
      <c r="AM14" s="351"/>
      <c r="AN14" s="351"/>
      <c r="AO14" s="351"/>
      <c r="AP14" s="351"/>
      <c r="AQ14" s="351"/>
      <c r="AR14" s="351"/>
      <c r="AS14" s="351"/>
      <c r="AT14" s="351"/>
      <c r="AU14" s="351"/>
      <c r="AV14" s="351"/>
      <c r="AW14" s="351"/>
      <c r="AX14" s="351"/>
      <c r="AY14" s="351"/>
      <c r="AZ14" s="351"/>
      <c r="BA14" s="351"/>
      <c r="BB14" s="351"/>
      <c r="BC14" s="351"/>
      <c r="BD14" s="351"/>
      <c r="BE14" s="351"/>
      <c r="BF14" s="351"/>
      <c r="BG14" s="351"/>
      <c r="BH14" s="351"/>
      <c r="BI14" s="351"/>
      <c r="BJ14" s="351"/>
      <c r="BK14" s="351"/>
      <c r="BL14" s="351"/>
      <c r="BM14" s="351"/>
      <c r="BN14" s="351"/>
      <c r="BO14" s="351"/>
      <c r="BP14" s="351"/>
      <c r="BQ14" s="351"/>
      <c r="BR14" s="351"/>
      <c r="BS14" s="351"/>
      <c r="BT14" s="351"/>
      <c r="BU14" s="351"/>
      <c r="BV14" s="351"/>
      <c r="BW14" s="351"/>
      <c r="BX14" s="351"/>
      <c r="BY14" s="351"/>
      <c r="BZ14" s="351"/>
      <c r="CA14" s="351"/>
      <c r="CB14" s="351"/>
      <c r="CC14" s="351"/>
      <c r="CD14" s="351"/>
      <c r="CE14" s="351"/>
      <c r="CF14" s="351"/>
      <c r="CG14" s="351"/>
      <c r="CH14" s="351"/>
      <c r="CI14" s="351"/>
      <c r="CJ14" s="351"/>
      <c r="CK14" s="351"/>
      <c r="CL14" s="351"/>
      <c r="CM14" s="351"/>
      <c r="CN14" s="351"/>
      <c r="CO14" s="351"/>
      <c r="CP14" s="351"/>
      <c r="CQ14" s="351"/>
      <c r="CR14" s="351"/>
      <c r="CS14" s="351"/>
      <c r="CT14" s="351"/>
      <c r="CU14" s="351"/>
      <c r="CV14" s="351"/>
      <c r="CW14" s="351"/>
      <c r="CX14" s="351"/>
      <c r="CY14" s="351"/>
      <c r="CZ14" s="351"/>
      <c r="DA14" s="351"/>
      <c r="DB14" s="351"/>
      <c r="DC14" s="351"/>
      <c r="DD14" s="351"/>
      <c r="DE14" s="351"/>
    </row>
    <row r="15" spans="1:109" s="243" customFormat="1" x14ac:dyDescent="0.15">
      <c r="A15" s="245"/>
      <c r="B15" s="351"/>
      <c r="C15" s="351"/>
      <c r="D15" s="351"/>
      <c r="E15" s="351"/>
      <c r="F15" s="351"/>
      <c r="G15" s="351"/>
      <c r="H15" s="351"/>
      <c r="I15" s="351"/>
      <c r="J15" s="351"/>
      <c r="K15" s="351"/>
      <c r="L15" s="351"/>
      <c r="M15" s="351"/>
      <c r="N15" s="351"/>
      <c r="O15" s="351"/>
      <c r="P15" s="351"/>
      <c r="Q15" s="351"/>
      <c r="R15" s="351"/>
      <c r="S15" s="351"/>
      <c r="T15" s="351"/>
      <c r="U15" s="351"/>
      <c r="V15" s="351"/>
      <c r="W15" s="351"/>
      <c r="X15" s="351"/>
      <c r="Y15" s="351"/>
      <c r="Z15" s="351"/>
      <c r="AA15" s="351"/>
      <c r="AB15" s="351"/>
      <c r="AC15" s="351"/>
      <c r="AD15" s="351"/>
      <c r="AE15" s="351"/>
      <c r="AF15" s="351"/>
      <c r="AG15" s="351"/>
      <c r="AH15" s="351"/>
      <c r="AI15" s="351"/>
      <c r="AJ15" s="351"/>
      <c r="AK15" s="351"/>
      <c r="AL15" s="351"/>
      <c r="AM15" s="351"/>
      <c r="AN15" s="351"/>
      <c r="AO15" s="351"/>
      <c r="AP15" s="351"/>
      <c r="AQ15" s="351"/>
      <c r="AR15" s="351"/>
      <c r="AS15" s="351"/>
      <c r="AT15" s="351"/>
      <c r="AU15" s="351"/>
      <c r="AV15" s="351"/>
      <c r="AW15" s="351"/>
      <c r="AX15" s="351"/>
      <c r="AY15" s="351"/>
      <c r="AZ15" s="351"/>
      <c r="BA15" s="351"/>
      <c r="BB15" s="351"/>
      <c r="BC15" s="351"/>
      <c r="BD15" s="351"/>
      <c r="BE15" s="351"/>
      <c r="BF15" s="351"/>
      <c r="BG15" s="351"/>
      <c r="BH15" s="351"/>
      <c r="BI15" s="351"/>
      <c r="BJ15" s="351"/>
      <c r="BK15" s="351"/>
      <c r="BL15" s="351"/>
      <c r="BM15" s="351"/>
      <c r="BN15" s="351"/>
      <c r="BO15" s="351"/>
      <c r="BP15" s="351"/>
      <c r="BQ15" s="351"/>
      <c r="BR15" s="351"/>
      <c r="BS15" s="351"/>
      <c r="BT15" s="351"/>
      <c r="BU15" s="351"/>
      <c r="BV15" s="351"/>
      <c r="BW15" s="351"/>
      <c r="BX15" s="351"/>
      <c r="BY15" s="351"/>
      <c r="BZ15" s="351"/>
      <c r="CA15" s="351"/>
      <c r="CB15" s="351"/>
      <c r="CC15" s="351"/>
      <c r="CD15" s="351"/>
      <c r="CE15" s="351"/>
      <c r="CF15" s="351"/>
      <c r="CG15" s="351"/>
      <c r="CH15" s="351"/>
      <c r="CI15" s="351"/>
      <c r="CJ15" s="351"/>
      <c r="CK15" s="351"/>
      <c r="CL15" s="351"/>
      <c r="CM15" s="351"/>
      <c r="CN15" s="351"/>
      <c r="CO15" s="351"/>
      <c r="CP15" s="351"/>
      <c r="CQ15" s="351"/>
      <c r="CR15" s="351"/>
      <c r="CS15" s="351"/>
      <c r="CT15" s="351"/>
      <c r="CU15" s="351"/>
      <c r="CV15" s="351"/>
      <c r="CW15" s="351"/>
      <c r="CX15" s="351"/>
      <c r="CY15" s="351"/>
      <c r="CZ15" s="351"/>
      <c r="DA15" s="351"/>
      <c r="DB15" s="351"/>
      <c r="DC15" s="351"/>
      <c r="DD15" s="351"/>
      <c r="DE15" s="351"/>
    </row>
    <row r="16" spans="1:109" s="243" customFormat="1" x14ac:dyDescent="0.15">
      <c r="A16" s="245"/>
      <c r="B16" s="351"/>
      <c r="C16" s="351"/>
      <c r="D16" s="351"/>
      <c r="E16" s="351"/>
      <c r="F16" s="351"/>
      <c r="G16" s="351"/>
      <c r="H16" s="351"/>
      <c r="I16" s="351"/>
      <c r="J16" s="351"/>
      <c r="K16" s="351"/>
      <c r="L16" s="351"/>
      <c r="M16" s="351"/>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1"/>
      <c r="AM16" s="351"/>
      <c r="AN16" s="351"/>
      <c r="AO16" s="351"/>
      <c r="AP16" s="351"/>
      <c r="AQ16" s="351"/>
      <c r="AR16" s="351"/>
      <c r="AS16" s="351"/>
      <c r="AT16" s="351"/>
      <c r="AU16" s="351"/>
      <c r="AV16" s="351"/>
      <c r="AW16" s="351"/>
      <c r="AX16" s="351"/>
      <c r="AY16" s="351"/>
      <c r="AZ16" s="351"/>
      <c r="BA16" s="351"/>
      <c r="BB16" s="351"/>
      <c r="BC16" s="351"/>
      <c r="BD16" s="351"/>
      <c r="BE16" s="351"/>
      <c r="BF16" s="351"/>
      <c r="BG16" s="351"/>
      <c r="BH16" s="351"/>
      <c r="BI16" s="351"/>
      <c r="BJ16" s="351"/>
      <c r="BK16" s="351"/>
      <c r="BL16" s="351"/>
      <c r="BM16" s="351"/>
      <c r="BN16" s="351"/>
      <c r="BO16" s="351"/>
      <c r="BP16" s="351"/>
      <c r="BQ16" s="351"/>
      <c r="BR16" s="351"/>
      <c r="BS16" s="351"/>
      <c r="BT16" s="351"/>
      <c r="BU16" s="351"/>
      <c r="BV16" s="351"/>
      <c r="BW16" s="351"/>
      <c r="BX16" s="351"/>
      <c r="BY16" s="351"/>
      <c r="BZ16" s="351"/>
      <c r="CA16" s="351"/>
      <c r="CB16" s="351"/>
      <c r="CC16" s="351"/>
      <c r="CD16" s="351"/>
      <c r="CE16" s="351"/>
      <c r="CF16" s="351"/>
      <c r="CG16" s="351"/>
      <c r="CH16" s="351"/>
      <c r="CI16" s="351"/>
      <c r="CJ16" s="351"/>
      <c r="CK16" s="351"/>
      <c r="CL16" s="351"/>
      <c r="CM16" s="351"/>
      <c r="CN16" s="351"/>
      <c r="CO16" s="351"/>
      <c r="CP16" s="351"/>
      <c r="CQ16" s="351"/>
      <c r="CR16" s="351"/>
      <c r="CS16" s="351"/>
      <c r="CT16" s="351"/>
      <c r="CU16" s="351"/>
      <c r="CV16" s="351"/>
      <c r="CW16" s="351"/>
      <c r="CX16" s="351"/>
      <c r="CY16" s="351"/>
      <c r="CZ16" s="351"/>
      <c r="DA16" s="351"/>
      <c r="DB16" s="351"/>
      <c r="DC16" s="351"/>
      <c r="DD16" s="351"/>
      <c r="DE16" s="351"/>
    </row>
    <row r="17" spans="1:109" s="243" customFormat="1" x14ac:dyDescent="0.15">
      <c r="A17" s="245"/>
      <c r="B17" s="351"/>
      <c r="C17" s="351"/>
      <c r="D17" s="351"/>
      <c r="E17" s="351"/>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51"/>
      <c r="BE17" s="351"/>
      <c r="BF17" s="351"/>
      <c r="BG17" s="351"/>
      <c r="BH17" s="351"/>
      <c r="BI17" s="351"/>
      <c r="BJ17" s="351"/>
      <c r="BK17" s="351"/>
      <c r="BL17" s="351"/>
      <c r="BM17" s="351"/>
      <c r="BN17" s="351"/>
      <c r="BO17" s="351"/>
      <c r="BP17" s="351"/>
      <c r="BQ17" s="351"/>
      <c r="BR17" s="351"/>
      <c r="BS17" s="351"/>
      <c r="BT17" s="351"/>
      <c r="BU17" s="351"/>
      <c r="BV17" s="351"/>
      <c r="BW17" s="351"/>
      <c r="BX17" s="351"/>
      <c r="BY17" s="351"/>
      <c r="BZ17" s="351"/>
      <c r="CA17" s="351"/>
      <c r="CB17" s="351"/>
      <c r="CC17" s="351"/>
      <c r="CD17" s="351"/>
      <c r="CE17" s="351"/>
      <c r="CF17" s="351"/>
      <c r="CG17" s="351"/>
      <c r="CH17" s="351"/>
      <c r="CI17" s="351"/>
      <c r="CJ17" s="351"/>
      <c r="CK17" s="351"/>
      <c r="CL17" s="351"/>
      <c r="CM17" s="351"/>
      <c r="CN17" s="351"/>
      <c r="CO17" s="351"/>
      <c r="CP17" s="351"/>
      <c r="CQ17" s="351"/>
      <c r="CR17" s="351"/>
      <c r="CS17" s="351"/>
      <c r="CT17" s="351"/>
      <c r="CU17" s="351"/>
      <c r="CV17" s="351"/>
      <c r="CW17" s="351"/>
      <c r="CX17" s="351"/>
      <c r="CY17" s="351"/>
      <c r="CZ17" s="351"/>
      <c r="DA17" s="351"/>
      <c r="DB17" s="351"/>
      <c r="DC17" s="351"/>
      <c r="DD17" s="351"/>
      <c r="DE17" s="351"/>
    </row>
    <row r="18" spans="1:109" s="243" customFormat="1" x14ac:dyDescent="0.15">
      <c r="A18" s="245"/>
      <c r="B18" s="351"/>
      <c r="C18" s="351"/>
      <c r="D18" s="351"/>
      <c r="E18" s="351"/>
      <c r="F18" s="351"/>
      <c r="G18" s="351"/>
      <c r="H18" s="351"/>
      <c r="I18" s="351"/>
      <c r="J18" s="351"/>
      <c r="K18" s="351"/>
      <c r="L18" s="351"/>
      <c r="M18" s="351"/>
      <c r="N18" s="351"/>
      <c r="O18" s="351"/>
      <c r="P18" s="351"/>
      <c r="Q18" s="351"/>
      <c r="R18" s="351"/>
      <c r="S18" s="351"/>
      <c r="T18" s="351"/>
      <c r="U18" s="351"/>
      <c r="V18" s="351"/>
      <c r="W18" s="351"/>
      <c r="X18" s="351"/>
      <c r="Y18" s="351"/>
      <c r="Z18" s="351"/>
      <c r="AA18" s="351"/>
      <c r="AB18" s="351"/>
      <c r="AC18" s="351"/>
      <c r="AD18" s="351"/>
      <c r="AE18" s="351"/>
      <c r="AF18" s="351"/>
      <c r="AG18" s="351"/>
      <c r="AH18" s="351"/>
      <c r="AI18" s="351"/>
      <c r="AJ18" s="351"/>
      <c r="AK18" s="351"/>
      <c r="AL18" s="351"/>
      <c r="AM18" s="351"/>
      <c r="AN18" s="351"/>
      <c r="AO18" s="351"/>
      <c r="AP18" s="351"/>
      <c r="AQ18" s="351"/>
      <c r="AR18" s="351"/>
      <c r="AS18" s="351"/>
      <c r="AT18" s="351"/>
      <c r="AU18" s="351"/>
      <c r="AV18" s="351"/>
      <c r="AW18" s="351"/>
      <c r="AX18" s="351"/>
      <c r="AY18" s="351"/>
      <c r="AZ18" s="351"/>
      <c r="BA18" s="351"/>
      <c r="BB18" s="351"/>
      <c r="BC18" s="351"/>
      <c r="BD18" s="351"/>
      <c r="BE18" s="351"/>
      <c r="BF18" s="351"/>
      <c r="BG18" s="351"/>
      <c r="BH18" s="351"/>
      <c r="BI18" s="351"/>
      <c r="BJ18" s="351"/>
      <c r="BK18" s="351"/>
      <c r="BL18" s="351"/>
      <c r="BM18" s="351"/>
      <c r="BN18" s="351"/>
      <c r="BO18" s="351"/>
      <c r="BP18" s="351"/>
      <c r="BQ18" s="351"/>
      <c r="BR18" s="351"/>
      <c r="BS18" s="351"/>
      <c r="BT18" s="351"/>
      <c r="BU18" s="351"/>
      <c r="BV18" s="351"/>
      <c r="BW18" s="351"/>
      <c r="BX18" s="351"/>
      <c r="BY18" s="351"/>
      <c r="BZ18" s="351"/>
      <c r="CA18" s="351"/>
      <c r="CB18" s="351"/>
      <c r="CC18" s="351"/>
      <c r="CD18" s="351"/>
      <c r="CE18" s="351"/>
      <c r="CF18" s="351"/>
      <c r="CG18" s="351"/>
      <c r="CH18" s="351"/>
      <c r="CI18" s="351"/>
      <c r="CJ18" s="351"/>
      <c r="CK18" s="351"/>
      <c r="CL18" s="351"/>
      <c r="CM18" s="351"/>
      <c r="CN18" s="351"/>
      <c r="CO18" s="351"/>
      <c r="CP18" s="351"/>
      <c r="CQ18" s="351"/>
      <c r="CR18" s="351"/>
      <c r="CS18" s="351"/>
      <c r="CT18" s="351"/>
      <c r="CU18" s="351"/>
      <c r="CV18" s="351"/>
      <c r="CW18" s="351"/>
      <c r="CX18" s="351"/>
      <c r="CY18" s="351"/>
      <c r="CZ18" s="351"/>
      <c r="DA18" s="351"/>
      <c r="DB18" s="351"/>
      <c r="DC18" s="351"/>
      <c r="DD18" s="351"/>
      <c r="DE18" s="351"/>
    </row>
    <row r="19" spans="1:109" x14ac:dyDescent="0.15">
      <c r="DD19" s="245"/>
      <c r="DE19" s="245"/>
    </row>
    <row r="20" spans="1:109" x14ac:dyDescent="0.15">
      <c r="DD20" s="245"/>
      <c r="DE20" s="245"/>
    </row>
    <row r="21" spans="1:109" ht="17.25" customHeight="1" x14ac:dyDescent="0.15">
      <c r="B21" s="352"/>
      <c r="C21" s="247"/>
      <c r="D21" s="247"/>
      <c r="E21" s="247"/>
      <c r="F21" s="247"/>
      <c r="G21" s="247"/>
      <c r="H21" s="247"/>
      <c r="I21" s="247"/>
      <c r="J21" s="247"/>
      <c r="K21" s="247"/>
      <c r="L21" s="247"/>
      <c r="M21" s="247"/>
      <c r="N21" s="353"/>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353"/>
      <c r="AU21" s="247"/>
      <c r="AV21" s="247"/>
      <c r="AW21" s="247"/>
      <c r="AX21" s="247"/>
      <c r="AY21" s="247"/>
      <c r="AZ21" s="247"/>
      <c r="BA21" s="247"/>
      <c r="BB21" s="247"/>
      <c r="BC21" s="247"/>
      <c r="BD21" s="247"/>
      <c r="BE21" s="247"/>
      <c r="BF21" s="353"/>
      <c r="BG21" s="247"/>
      <c r="BH21" s="247"/>
      <c r="BI21" s="247"/>
      <c r="BJ21" s="247"/>
      <c r="BK21" s="247"/>
      <c r="BL21" s="247"/>
      <c r="BM21" s="247"/>
      <c r="BN21" s="247"/>
      <c r="BO21" s="247"/>
      <c r="BP21" s="247"/>
      <c r="BQ21" s="247"/>
      <c r="BR21" s="353"/>
      <c r="BS21" s="247"/>
      <c r="BT21" s="247"/>
      <c r="BU21" s="247"/>
      <c r="BV21" s="247"/>
      <c r="BW21" s="247"/>
      <c r="BX21" s="247"/>
      <c r="BY21" s="247"/>
      <c r="BZ21" s="247"/>
      <c r="CA21" s="247"/>
      <c r="CB21" s="247"/>
      <c r="CC21" s="247"/>
      <c r="CD21" s="353"/>
      <c r="CE21" s="247"/>
      <c r="CF21" s="247"/>
      <c r="CG21" s="247"/>
      <c r="CH21" s="247"/>
      <c r="CI21" s="247"/>
      <c r="CJ21" s="247"/>
      <c r="CK21" s="247"/>
      <c r="CL21" s="247"/>
      <c r="CM21" s="247"/>
      <c r="CN21" s="247"/>
      <c r="CO21" s="247"/>
      <c r="CP21" s="353"/>
      <c r="CQ21" s="247"/>
      <c r="CR21" s="247"/>
      <c r="CS21" s="247"/>
      <c r="CT21" s="247"/>
      <c r="CU21" s="247"/>
      <c r="CV21" s="247"/>
      <c r="CW21" s="247"/>
      <c r="CX21" s="247"/>
      <c r="CY21" s="247"/>
      <c r="CZ21" s="247"/>
      <c r="DA21" s="247"/>
      <c r="DB21" s="353"/>
      <c r="DC21" s="247"/>
      <c r="DD21" s="248"/>
      <c r="DE21" s="245"/>
    </row>
    <row r="22" spans="1:109" ht="17.25" customHeight="1" x14ac:dyDescent="0.15">
      <c r="B22" s="249"/>
    </row>
    <row r="23" spans="1:109" x14ac:dyDescent="0.15">
      <c r="B23" s="249"/>
    </row>
    <row r="24" spans="1:109" x14ac:dyDescent="0.15">
      <c r="B24" s="249"/>
    </row>
    <row r="25" spans="1:109" x14ac:dyDescent="0.15">
      <c r="B25" s="249"/>
    </row>
    <row r="26" spans="1:109" x14ac:dyDescent="0.15">
      <c r="B26" s="249"/>
    </row>
    <row r="27" spans="1:109" x14ac:dyDescent="0.15">
      <c r="B27" s="249"/>
    </row>
    <row r="28" spans="1:109" x14ac:dyDescent="0.15">
      <c r="B28" s="249"/>
    </row>
    <row r="29" spans="1:109" x14ac:dyDescent="0.15">
      <c r="B29" s="249"/>
    </row>
    <row r="30" spans="1:109" x14ac:dyDescent="0.15">
      <c r="B30" s="249"/>
    </row>
    <row r="31" spans="1:109" x14ac:dyDescent="0.15">
      <c r="B31" s="249"/>
    </row>
    <row r="32" spans="1:109" x14ac:dyDescent="0.15">
      <c r="B32" s="249"/>
    </row>
    <row r="33" spans="2:109" x14ac:dyDescent="0.15">
      <c r="B33" s="249"/>
    </row>
    <row r="34" spans="2:109" x14ac:dyDescent="0.15">
      <c r="B34" s="249"/>
    </row>
    <row r="35" spans="2:109" x14ac:dyDescent="0.15">
      <c r="B35" s="249"/>
    </row>
    <row r="36" spans="2:109" x14ac:dyDescent="0.15">
      <c r="B36" s="249"/>
    </row>
    <row r="37" spans="2:109" x14ac:dyDescent="0.15">
      <c r="B37" s="249"/>
    </row>
    <row r="38" spans="2:109" x14ac:dyDescent="0.15">
      <c r="B38" s="249"/>
    </row>
    <row r="39" spans="2:109" x14ac:dyDescent="0.15">
      <c r="B39" s="330"/>
      <c r="C39" s="301"/>
      <c r="D39" s="301"/>
      <c r="E39" s="301"/>
      <c r="F39" s="301"/>
      <c r="G39" s="301"/>
      <c r="H39" s="301"/>
      <c r="I39" s="301"/>
      <c r="J39" s="301"/>
      <c r="K39" s="301"/>
      <c r="L39" s="301"/>
      <c r="M39" s="301"/>
      <c r="N39" s="301"/>
      <c r="O39" s="301"/>
      <c r="P39" s="301"/>
      <c r="Q39" s="301"/>
      <c r="R39" s="301"/>
      <c r="S39" s="301"/>
      <c r="T39" s="301"/>
      <c r="U39" s="301"/>
      <c r="V39" s="301"/>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1"/>
      <c r="BD39" s="301"/>
      <c r="BE39" s="301"/>
      <c r="BF39" s="301"/>
      <c r="BG39" s="301"/>
      <c r="BH39" s="301"/>
      <c r="BI39" s="301"/>
      <c r="BJ39" s="301"/>
      <c r="BK39" s="301"/>
      <c r="BL39" s="301"/>
      <c r="BM39" s="301"/>
      <c r="BN39" s="301"/>
      <c r="BO39" s="301"/>
      <c r="BP39" s="301"/>
      <c r="BQ39" s="301"/>
      <c r="BR39" s="301"/>
      <c r="BS39" s="301"/>
      <c r="BT39" s="301"/>
      <c r="BU39" s="301"/>
      <c r="BV39" s="301"/>
      <c r="BW39" s="301"/>
      <c r="BX39" s="301"/>
      <c r="BY39" s="301"/>
      <c r="BZ39" s="301"/>
      <c r="CA39" s="301"/>
      <c r="CB39" s="301"/>
      <c r="CC39" s="301"/>
      <c r="CD39" s="301"/>
      <c r="CE39" s="301"/>
      <c r="CF39" s="301"/>
      <c r="CG39" s="301"/>
      <c r="CH39" s="301"/>
      <c r="CI39" s="301"/>
      <c r="CJ39" s="301"/>
      <c r="CK39" s="301"/>
      <c r="CL39" s="301"/>
      <c r="CM39" s="301"/>
      <c r="CN39" s="301"/>
      <c r="CO39" s="301"/>
      <c r="CP39" s="301"/>
      <c r="CQ39" s="301"/>
      <c r="CR39" s="301"/>
      <c r="CS39" s="301"/>
      <c r="CT39" s="301"/>
      <c r="CU39" s="301"/>
      <c r="CV39" s="301"/>
      <c r="CW39" s="301"/>
      <c r="CX39" s="301"/>
      <c r="CY39" s="301"/>
      <c r="CZ39" s="301"/>
      <c r="DA39" s="301"/>
      <c r="DB39" s="301"/>
      <c r="DC39" s="301"/>
      <c r="DD39" s="331"/>
    </row>
    <row r="40" spans="2:109" x14ac:dyDescent="0.15">
      <c r="B40" s="354"/>
      <c r="DD40" s="354"/>
      <c r="DE40" s="245"/>
    </row>
    <row r="41" spans="2:109" ht="17.25" x14ac:dyDescent="0.15">
      <c r="B41" s="246" t="s">
        <v>612</v>
      </c>
      <c r="C41" s="247"/>
      <c r="D41" s="247"/>
      <c r="E41" s="247"/>
      <c r="F41" s="247"/>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c r="BS41" s="247"/>
      <c r="BT41" s="247"/>
      <c r="BU41" s="247"/>
      <c r="BV41" s="247"/>
      <c r="BW41" s="247"/>
      <c r="BX41" s="247"/>
      <c r="BY41" s="247"/>
      <c r="BZ41" s="247"/>
      <c r="CA41" s="247"/>
      <c r="CB41" s="247"/>
      <c r="CC41" s="247"/>
      <c r="CD41" s="247"/>
      <c r="CE41" s="247"/>
      <c r="CF41" s="247"/>
      <c r="CG41" s="247"/>
      <c r="CH41" s="247"/>
      <c r="CI41" s="247"/>
      <c r="CJ41" s="247"/>
      <c r="CK41" s="247"/>
      <c r="CL41" s="247"/>
      <c r="CM41" s="247"/>
      <c r="CN41" s="247"/>
      <c r="CO41" s="247"/>
      <c r="CP41" s="247"/>
      <c r="CQ41" s="247"/>
      <c r="CR41" s="247"/>
      <c r="CS41" s="247"/>
      <c r="CT41" s="247"/>
      <c r="CU41" s="247"/>
      <c r="CV41" s="247"/>
      <c r="CW41" s="247"/>
      <c r="CX41" s="247"/>
      <c r="CY41" s="247"/>
      <c r="CZ41" s="247"/>
      <c r="DA41" s="247"/>
      <c r="DB41" s="247"/>
      <c r="DC41" s="247"/>
      <c r="DD41" s="248"/>
    </row>
    <row r="42" spans="2:109" x14ac:dyDescent="0.15">
      <c r="B42" s="249"/>
      <c r="G42" s="355"/>
      <c r="I42" s="356"/>
      <c r="J42" s="356"/>
      <c r="K42" s="356"/>
      <c r="AM42" s="355"/>
      <c r="AN42" s="355" t="s">
        <v>613</v>
      </c>
      <c r="AP42" s="356"/>
      <c r="AQ42" s="356"/>
      <c r="AR42" s="356"/>
      <c r="AY42" s="355"/>
      <c r="BA42" s="356"/>
      <c r="BB42" s="356"/>
      <c r="BC42" s="356"/>
      <c r="BK42" s="355"/>
      <c r="BM42" s="356"/>
      <c r="BN42" s="356"/>
      <c r="BO42" s="356"/>
      <c r="BW42" s="355"/>
      <c r="BY42" s="356"/>
      <c r="BZ42" s="356"/>
      <c r="CA42" s="356"/>
      <c r="CI42" s="355"/>
      <c r="CK42" s="356"/>
      <c r="CL42" s="356"/>
      <c r="CM42" s="356"/>
      <c r="CU42" s="355"/>
      <c r="CW42" s="356"/>
      <c r="CX42" s="356"/>
      <c r="CY42" s="356"/>
    </row>
    <row r="43" spans="2:109" ht="13.5" customHeight="1" x14ac:dyDescent="0.15">
      <c r="B43" s="249"/>
      <c r="AN43" s="1227" t="s">
        <v>621</v>
      </c>
      <c r="AO43" s="1228"/>
      <c r="AP43" s="1228"/>
      <c r="AQ43" s="1228"/>
      <c r="AR43" s="1228"/>
      <c r="AS43" s="1228"/>
      <c r="AT43" s="1228"/>
      <c r="AU43" s="1228"/>
      <c r="AV43" s="1228"/>
      <c r="AW43" s="1228"/>
      <c r="AX43" s="1228"/>
      <c r="AY43" s="1228"/>
      <c r="AZ43" s="1228"/>
      <c r="BA43" s="1228"/>
      <c r="BB43" s="1228"/>
      <c r="BC43" s="1228"/>
      <c r="BD43" s="1228"/>
      <c r="BE43" s="1228"/>
      <c r="BF43" s="1228"/>
      <c r="BG43" s="1228"/>
      <c r="BH43" s="1228"/>
      <c r="BI43" s="1228"/>
      <c r="BJ43" s="1228"/>
      <c r="BK43" s="1228"/>
      <c r="BL43" s="1228"/>
      <c r="BM43" s="1228"/>
      <c r="BN43" s="1228"/>
      <c r="BO43" s="1228"/>
      <c r="BP43" s="1228"/>
      <c r="BQ43" s="1228"/>
      <c r="BR43" s="1228"/>
      <c r="BS43" s="1228"/>
      <c r="BT43" s="1228"/>
      <c r="BU43" s="1228"/>
      <c r="BV43" s="1228"/>
      <c r="BW43" s="1228"/>
      <c r="BX43" s="1228"/>
      <c r="BY43" s="1228"/>
      <c r="BZ43" s="1228"/>
      <c r="CA43" s="1228"/>
      <c r="CB43" s="1228"/>
      <c r="CC43" s="1228"/>
      <c r="CD43" s="1228"/>
      <c r="CE43" s="1228"/>
      <c r="CF43" s="1228"/>
      <c r="CG43" s="1228"/>
      <c r="CH43" s="1228"/>
      <c r="CI43" s="1228"/>
      <c r="CJ43" s="1228"/>
      <c r="CK43" s="1228"/>
      <c r="CL43" s="1228"/>
      <c r="CM43" s="1228"/>
      <c r="CN43" s="1228"/>
      <c r="CO43" s="1228"/>
      <c r="CP43" s="1228"/>
      <c r="CQ43" s="1228"/>
      <c r="CR43" s="1228"/>
      <c r="CS43" s="1228"/>
      <c r="CT43" s="1228"/>
      <c r="CU43" s="1228"/>
      <c r="CV43" s="1228"/>
      <c r="CW43" s="1228"/>
      <c r="CX43" s="1228"/>
      <c r="CY43" s="1228"/>
      <c r="CZ43" s="1228"/>
      <c r="DA43" s="1228"/>
      <c r="DB43" s="1228"/>
      <c r="DC43" s="1229"/>
    </row>
    <row r="44" spans="2:109" x14ac:dyDescent="0.15">
      <c r="B44" s="249"/>
      <c r="AN44" s="1230"/>
      <c r="AO44" s="1231"/>
      <c r="AP44" s="1231"/>
      <c r="AQ44" s="1231"/>
      <c r="AR44" s="1231"/>
      <c r="AS44" s="1231"/>
      <c r="AT44" s="1231"/>
      <c r="AU44" s="1231"/>
      <c r="AV44" s="1231"/>
      <c r="AW44" s="1231"/>
      <c r="AX44" s="1231"/>
      <c r="AY44" s="1231"/>
      <c r="AZ44" s="1231"/>
      <c r="BA44" s="1231"/>
      <c r="BB44" s="1231"/>
      <c r="BC44" s="1231"/>
      <c r="BD44" s="1231"/>
      <c r="BE44" s="1231"/>
      <c r="BF44" s="1231"/>
      <c r="BG44" s="1231"/>
      <c r="BH44" s="1231"/>
      <c r="BI44" s="1231"/>
      <c r="BJ44" s="1231"/>
      <c r="BK44" s="1231"/>
      <c r="BL44" s="1231"/>
      <c r="BM44" s="1231"/>
      <c r="BN44" s="1231"/>
      <c r="BO44" s="1231"/>
      <c r="BP44" s="1231"/>
      <c r="BQ44" s="1231"/>
      <c r="BR44" s="1231"/>
      <c r="BS44" s="1231"/>
      <c r="BT44" s="1231"/>
      <c r="BU44" s="1231"/>
      <c r="BV44" s="1231"/>
      <c r="BW44" s="1231"/>
      <c r="BX44" s="1231"/>
      <c r="BY44" s="1231"/>
      <c r="BZ44" s="1231"/>
      <c r="CA44" s="1231"/>
      <c r="CB44" s="1231"/>
      <c r="CC44" s="1231"/>
      <c r="CD44" s="1231"/>
      <c r="CE44" s="1231"/>
      <c r="CF44" s="1231"/>
      <c r="CG44" s="1231"/>
      <c r="CH44" s="1231"/>
      <c r="CI44" s="1231"/>
      <c r="CJ44" s="1231"/>
      <c r="CK44" s="1231"/>
      <c r="CL44" s="1231"/>
      <c r="CM44" s="1231"/>
      <c r="CN44" s="1231"/>
      <c r="CO44" s="1231"/>
      <c r="CP44" s="1231"/>
      <c r="CQ44" s="1231"/>
      <c r="CR44" s="1231"/>
      <c r="CS44" s="1231"/>
      <c r="CT44" s="1231"/>
      <c r="CU44" s="1231"/>
      <c r="CV44" s="1231"/>
      <c r="CW44" s="1231"/>
      <c r="CX44" s="1231"/>
      <c r="CY44" s="1231"/>
      <c r="CZ44" s="1231"/>
      <c r="DA44" s="1231"/>
      <c r="DB44" s="1231"/>
      <c r="DC44" s="1232"/>
    </row>
    <row r="45" spans="2:109" x14ac:dyDescent="0.15">
      <c r="B45" s="249"/>
      <c r="AN45" s="1230"/>
      <c r="AO45" s="1231"/>
      <c r="AP45" s="1231"/>
      <c r="AQ45" s="1231"/>
      <c r="AR45" s="1231"/>
      <c r="AS45" s="1231"/>
      <c r="AT45" s="1231"/>
      <c r="AU45" s="1231"/>
      <c r="AV45" s="1231"/>
      <c r="AW45" s="1231"/>
      <c r="AX45" s="1231"/>
      <c r="AY45" s="1231"/>
      <c r="AZ45" s="1231"/>
      <c r="BA45" s="1231"/>
      <c r="BB45" s="1231"/>
      <c r="BC45" s="1231"/>
      <c r="BD45" s="1231"/>
      <c r="BE45" s="1231"/>
      <c r="BF45" s="1231"/>
      <c r="BG45" s="1231"/>
      <c r="BH45" s="1231"/>
      <c r="BI45" s="1231"/>
      <c r="BJ45" s="1231"/>
      <c r="BK45" s="1231"/>
      <c r="BL45" s="1231"/>
      <c r="BM45" s="1231"/>
      <c r="BN45" s="1231"/>
      <c r="BO45" s="1231"/>
      <c r="BP45" s="1231"/>
      <c r="BQ45" s="1231"/>
      <c r="BR45" s="1231"/>
      <c r="BS45" s="1231"/>
      <c r="BT45" s="1231"/>
      <c r="BU45" s="1231"/>
      <c r="BV45" s="1231"/>
      <c r="BW45" s="1231"/>
      <c r="BX45" s="1231"/>
      <c r="BY45" s="1231"/>
      <c r="BZ45" s="1231"/>
      <c r="CA45" s="1231"/>
      <c r="CB45" s="1231"/>
      <c r="CC45" s="1231"/>
      <c r="CD45" s="1231"/>
      <c r="CE45" s="1231"/>
      <c r="CF45" s="1231"/>
      <c r="CG45" s="1231"/>
      <c r="CH45" s="1231"/>
      <c r="CI45" s="1231"/>
      <c r="CJ45" s="1231"/>
      <c r="CK45" s="1231"/>
      <c r="CL45" s="1231"/>
      <c r="CM45" s="1231"/>
      <c r="CN45" s="1231"/>
      <c r="CO45" s="1231"/>
      <c r="CP45" s="1231"/>
      <c r="CQ45" s="1231"/>
      <c r="CR45" s="1231"/>
      <c r="CS45" s="1231"/>
      <c r="CT45" s="1231"/>
      <c r="CU45" s="1231"/>
      <c r="CV45" s="1231"/>
      <c r="CW45" s="1231"/>
      <c r="CX45" s="1231"/>
      <c r="CY45" s="1231"/>
      <c r="CZ45" s="1231"/>
      <c r="DA45" s="1231"/>
      <c r="DB45" s="1231"/>
      <c r="DC45" s="1232"/>
    </row>
    <row r="46" spans="2:109" x14ac:dyDescent="0.15">
      <c r="B46" s="249"/>
      <c r="AN46" s="1230"/>
      <c r="AO46" s="1231"/>
      <c r="AP46" s="1231"/>
      <c r="AQ46" s="1231"/>
      <c r="AR46" s="1231"/>
      <c r="AS46" s="1231"/>
      <c r="AT46" s="1231"/>
      <c r="AU46" s="1231"/>
      <c r="AV46" s="1231"/>
      <c r="AW46" s="1231"/>
      <c r="AX46" s="1231"/>
      <c r="AY46" s="1231"/>
      <c r="AZ46" s="1231"/>
      <c r="BA46" s="1231"/>
      <c r="BB46" s="1231"/>
      <c r="BC46" s="1231"/>
      <c r="BD46" s="1231"/>
      <c r="BE46" s="1231"/>
      <c r="BF46" s="1231"/>
      <c r="BG46" s="1231"/>
      <c r="BH46" s="1231"/>
      <c r="BI46" s="1231"/>
      <c r="BJ46" s="1231"/>
      <c r="BK46" s="1231"/>
      <c r="BL46" s="1231"/>
      <c r="BM46" s="1231"/>
      <c r="BN46" s="1231"/>
      <c r="BO46" s="1231"/>
      <c r="BP46" s="1231"/>
      <c r="BQ46" s="1231"/>
      <c r="BR46" s="1231"/>
      <c r="BS46" s="1231"/>
      <c r="BT46" s="1231"/>
      <c r="BU46" s="1231"/>
      <c r="BV46" s="1231"/>
      <c r="BW46" s="1231"/>
      <c r="BX46" s="1231"/>
      <c r="BY46" s="1231"/>
      <c r="BZ46" s="1231"/>
      <c r="CA46" s="1231"/>
      <c r="CB46" s="1231"/>
      <c r="CC46" s="1231"/>
      <c r="CD46" s="1231"/>
      <c r="CE46" s="1231"/>
      <c r="CF46" s="1231"/>
      <c r="CG46" s="1231"/>
      <c r="CH46" s="1231"/>
      <c r="CI46" s="1231"/>
      <c r="CJ46" s="1231"/>
      <c r="CK46" s="1231"/>
      <c r="CL46" s="1231"/>
      <c r="CM46" s="1231"/>
      <c r="CN46" s="1231"/>
      <c r="CO46" s="1231"/>
      <c r="CP46" s="1231"/>
      <c r="CQ46" s="1231"/>
      <c r="CR46" s="1231"/>
      <c r="CS46" s="1231"/>
      <c r="CT46" s="1231"/>
      <c r="CU46" s="1231"/>
      <c r="CV46" s="1231"/>
      <c r="CW46" s="1231"/>
      <c r="CX46" s="1231"/>
      <c r="CY46" s="1231"/>
      <c r="CZ46" s="1231"/>
      <c r="DA46" s="1231"/>
      <c r="DB46" s="1231"/>
      <c r="DC46" s="1232"/>
    </row>
    <row r="47" spans="2:109" x14ac:dyDescent="0.15">
      <c r="B47" s="249"/>
      <c r="AN47" s="1233"/>
      <c r="AO47" s="1234"/>
      <c r="AP47" s="1234"/>
      <c r="AQ47" s="1234"/>
      <c r="AR47" s="1234"/>
      <c r="AS47" s="1234"/>
      <c r="AT47" s="1234"/>
      <c r="AU47" s="1234"/>
      <c r="AV47" s="1234"/>
      <c r="AW47" s="1234"/>
      <c r="AX47" s="1234"/>
      <c r="AY47" s="1234"/>
      <c r="AZ47" s="1234"/>
      <c r="BA47" s="1234"/>
      <c r="BB47" s="1234"/>
      <c r="BC47" s="1234"/>
      <c r="BD47" s="1234"/>
      <c r="BE47" s="1234"/>
      <c r="BF47" s="1234"/>
      <c r="BG47" s="1234"/>
      <c r="BH47" s="1234"/>
      <c r="BI47" s="1234"/>
      <c r="BJ47" s="1234"/>
      <c r="BK47" s="1234"/>
      <c r="BL47" s="1234"/>
      <c r="BM47" s="1234"/>
      <c r="BN47" s="1234"/>
      <c r="BO47" s="1234"/>
      <c r="BP47" s="1234"/>
      <c r="BQ47" s="1234"/>
      <c r="BR47" s="1234"/>
      <c r="BS47" s="1234"/>
      <c r="BT47" s="1234"/>
      <c r="BU47" s="1234"/>
      <c r="BV47" s="1234"/>
      <c r="BW47" s="1234"/>
      <c r="BX47" s="1234"/>
      <c r="BY47" s="1234"/>
      <c r="BZ47" s="1234"/>
      <c r="CA47" s="1234"/>
      <c r="CB47" s="1234"/>
      <c r="CC47" s="1234"/>
      <c r="CD47" s="1234"/>
      <c r="CE47" s="1234"/>
      <c r="CF47" s="1234"/>
      <c r="CG47" s="1234"/>
      <c r="CH47" s="1234"/>
      <c r="CI47" s="1234"/>
      <c r="CJ47" s="1234"/>
      <c r="CK47" s="1234"/>
      <c r="CL47" s="1234"/>
      <c r="CM47" s="1234"/>
      <c r="CN47" s="1234"/>
      <c r="CO47" s="1234"/>
      <c r="CP47" s="1234"/>
      <c r="CQ47" s="1234"/>
      <c r="CR47" s="1234"/>
      <c r="CS47" s="1234"/>
      <c r="CT47" s="1234"/>
      <c r="CU47" s="1234"/>
      <c r="CV47" s="1234"/>
      <c r="CW47" s="1234"/>
      <c r="CX47" s="1234"/>
      <c r="CY47" s="1234"/>
      <c r="CZ47" s="1234"/>
      <c r="DA47" s="1234"/>
      <c r="DB47" s="1234"/>
      <c r="DC47" s="1235"/>
    </row>
    <row r="48" spans="2:109" x14ac:dyDescent="0.15">
      <c r="B48" s="249"/>
      <c r="H48" s="357"/>
      <c r="I48" s="357"/>
      <c r="J48" s="357"/>
      <c r="AN48" s="357"/>
      <c r="AO48" s="357"/>
      <c r="AP48" s="357"/>
      <c r="AZ48" s="357"/>
      <c r="BA48" s="357"/>
      <c r="BB48" s="357"/>
      <c r="BL48" s="357"/>
      <c r="BM48" s="357"/>
      <c r="BN48" s="357"/>
      <c r="BX48" s="357"/>
      <c r="BY48" s="357"/>
      <c r="BZ48" s="357"/>
      <c r="CJ48" s="357"/>
      <c r="CK48" s="357"/>
      <c r="CL48" s="357"/>
      <c r="CV48" s="357"/>
      <c r="CW48" s="357"/>
      <c r="CX48" s="357"/>
    </row>
    <row r="49" spans="1:109" x14ac:dyDescent="0.15">
      <c r="B49" s="249"/>
      <c r="AN49" s="245" t="s">
        <v>614</v>
      </c>
    </row>
    <row r="50" spans="1:109" x14ac:dyDescent="0.15">
      <c r="B50" s="249"/>
      <c r="G50" s="1220"/>
      <c r="H50" s="1220"/>
      <c r="I50" s="1220"/>
      <c r="J50" s="1220"/>
      <c r="K50" s="358"/>
      <c r="L50" s="358"/>
      <c r="M50" s="359"/>
      <c r="N50" s="359"/>
      <c r="AN50" s="1221"/>
      <c r="AO50" s="1222"/>
      <c r="AP50" s="1222"/>
      <c r="AQ50" s="1222"/>
      <c r="AR50" s="1222"/>
      <c r="AS50" s="1222"/>
      <c r="AT50" s="1222"/>
      <c r="AU50" s="1222"/>
      <c r="AV50" s="1222"/>
      <c r="AW50" s="1222"/>
      <c r="AX50" s="1222"/>
      <c r="AY50" s="1222"/>
      <c r="AZ50" s="1222"/>
      <c r="BA50" s="1222"/>
      <c r="BB50" s="1222"/>
      <c r="BC50" s="1222"/>
      <c r="BD50" s="1222"/>
      <c r="BE50" s="1222"/>
      <c r="BF50" s="1222"/>
      <c r="BG50" s="1222"/>
      <c r="BH50" s="1222"/>
      <c r="BI50" s="1222"/>
      <c r="BJ50" s="1222"/>
      <c r="BK50" s="1222"/>
      <c r="BL50" s="1222"/>
      <c r="BM50" s="1222"/>
      <c r="BN50" s="1222"/>
      <c r="BO50" s="1223"/>
      <c r="BP50" s="1224" t="s">
        <v>571</v>
      </c>
      <c r="BQ50" s="1224"/>
      <c r="BR50" s="1224"/>
      <c r="BS50" s="1224"/>
      <c r="BT50" s="1224"/>
      <c r="BU50" s="1224"/>
      <c r="BV50" s="1224"/>
      <c r="BW50" s="1224"/>
      <c r="BX50" s="1224" t="s">
        <v>572</v>
      </c>
      <c r="BY50" s="1224"/>
      <c r="BZ50" s="1224"/>
      <c r="CA50" s="1224"/>
      <c r="CB50" s="1224"/>
      <c r="CC50" s="1224"/>
      <c r="CD50" s="1224"/>
      <c r="CE50" s="1224"/>
      <c r="CF50" s="1224" t="s">
        <v>573</v>
      </c>
      <c r="CG50" s="1224"/>
      <c r="CH50" s="1224"/>
      <c r="CI50" s="1224"/>
      <c r="CJ50" s="1224"/>
      <c r="CK50" s="1224"/>
      <c r="CL50" s="1224"/>
      <c r="CM50" s="1224"/>
      <c r="CN50" s="1224" t="s">
        <v>574</v>
      </c>
      <c r="CO50" s="1224"/>
      <c r="CP50" s="1224"/>
      <c r="CQ50" s="1224"/>
      <c r="CR50" s="1224"/>
      <c r="CS50" s="1224"/>
      <c r="CT50" s="1224"/>
      <c r="CU50" s="1224"/>
      <c r="CV50" s="1224" t="s">
        <v>575</v>
      </c>
      <c r="CW50" s="1224"/>
      <c r="CX50" s="1224"/>
      <c r="CY50" s="1224"/>
      <c r="CZ50" s="1224"/>
      <c r="DA50" s="1224"/>
      <c r="DB50" s="1224"/>
      <c r="DC50" s="1224"/>
    </row>
    <row r="51" spans="1:109" ht="13.5" customHeight="1" x14ac:dyDescent="0.15">
      <c r="B51" s="249"/>
      <c r="G51" s="1237"/>
      <c r="H51" s="1237"/>
      <c r="I51" s="1238"/>
      <c r="J51" s="1238"/>
      <c r="K51" s="1236"/>
      <c r="L51" s="1236"/>
      <c r="M51" s="1236"/>
      <c r="N51" s="1236"/>
      <c r="AM51" s="357"/>
      <c r="AN51" s="1226" t="s">
        <v>615</v>
      </c>
      <c r="AO51" s="1226"/>
      <c r="AP51" s="1226"/>
      <c r="AQ51" s="1226"/>
      <c r="AR51" s="1226"/>
      <c r="AS51" s="1226"/>
      <c r="AT51" s="1226"/>
      <c r="AU51" s="1226"/>
      <c r="AV51" s="1226"/>
      <c r="AW51" s="1226"/>
      <c r="AX51" s="1226"/>
      <c r="AY51" s="1226"/>
      <c r="AZ51" s="1226"/>
      <c r="BA51" s="1226"/>
      <c r="BB51" s="1226" t="s">
        <v>616</v>
      </c>
      <c r="BC51" s="1226"/>
      <c r="BD51" s="1226"/>
      <c r="BE51" s="1226"/>
      <c r="BF51" s="1226"/>
      <c r="BG51" s="1226"/>
      <c r="BH51" s="1226"/>
      <c r="BI51" s="1226"/>
      <c r="BJ51" s="1226"/>
      <c r="BK51" s="1226"/>
      <c r="BL51" s="1226"/>
      <c r="BM51" s="1226"/>
      <c r="BN51" s="1226"/>
      <c r="BO51" s="1226"/>
      <c r="BP51" s="1225">
        <v>34.1</v>
      </c>
      <c r="BQ51" s="1225"/>
      <c r="BR51" s="1225"/>
      <c r="BS51" s="1225"/>
      <c r="BT51" s="1225"/>
      <c r="BU51" s="1225"/>
      <c r="BV51" s="1225"/>
      <c r="BW51" s="1225"/>
      <c r="BX51" s="1225">
        <v>23.4</v>
      </c>
      <c r="BY51" s="1225"/>
      <c r="BZ51" s="1225"/>
      <c r="CA51" s="1225"/>
      <c r="CB51" s="1225"/>
      <c r="CC51" s="1225"/>
      <c r="CD51" s="1225"/>
      <c r="CE51" s="1225"/>
      <c r="CF51" s="1225">
        <v>18.899999999999999</v>
      </c>
      <c r="CG51" s="1225"/>
      <c r="CH51" s="1225"/>
      <c r="CI51" s="1225"/>
      <c r="CJ51" s="1225"/>
      <c r="CK51" s="1225"/>
      <c r="CL51" s="1225"/>
      <c r="CM51" s="1225"/>
      <c r="CN51" s="1225">
        <v>15.3</v>
      </c>
      <c r="CO51" s="1225"/>
      <c r="CP51" s="1225"/>
      <c r="CQ51" s="1225"/>
      <c r="CR51" s="1225"/>
      <c r="CS51" s="1225"/>
      <c r="CT51" s="1225"/>
      <c r="CU51" s="1225"/>
      <c r="CV51" s="1225"/>
      <c r="CW51" s="1225"/>
      <c r="CX51" s="1225"/>
      <c r="CY51" s="1225"/>
      <c r="CZ51" s="1225"/>
      <c r="DA51" s="1225"/>
      <c r="DB51" s="1225"/>
      <c r="DC51" s="1225"/>
    </row>
    <row r="52" spans="1:109" x14ac:dyDescent="0.15">
      <c r="B52" s="249"/>
      <c r="G52" s="1237"/>
      <c r="H52" s="1237"/>
      <c r="I52" s="1238"/>
      <c r="J52" s="1238"/>
      <c r="K52" s="1236"/>
      <c r="L52" s="1236"/>
      <c r="M52" s="1236"/>
      <c r="N52" s="1236"/>
      <c r="AM52" s="357"/>
      <c r="AN52" s="1226"/>
      <c r="AO52" s="1226"/>
      <c r="AP52" s="1226"/>
      <c r="AQ52" s="1226"/>
      <c r="AR52" s="1226"/>
      <c r="AS52" s="1226"/>
      <c r="AT52" s="1226"/>
      <c r="AU52" s="1226"/>
      <c r="AV52" s="1226"/>
      <c r="AW52" s="1226"/>
      <c r="AX52" s="1226"/>
      <c r="AY52" s="1226"/>
      <c r="AZ52" s="1226"/>
      <c r="BA52" s="1226"/>
      <c r="BB52" s="1226"/>
      <c r="BC52" s="1226"/>
      <c r="BD52" s="1226"/>
      <c r="BE52" s="1226"/>
      <c r="BF52" s="1226"/>
      <c r="BG52" s="1226"/>
      <c r="BH52" s="1226"/>
      <c r="BI52" s="1226"/>
      <c r="BJ52" s="1226"/>
      <c r="BK52" s="1226"/>
      <c r="BL52" s="1226"/>
      <c r="BM52" s="1226"/>
      <c r="BN52" s="1226"/>
      <c r="BO52" s="1226"/>
      <c r="BP52" s="1225"/>
      <c r="BQ52" s="1225"/>
      <c r="BR52" s="1225"/>
      <c r="BS52" s="1225"/>
      <c r="BT52" s="1225"/>
      <c r="BU52" s="1225"/>
      <c r="BV52" s="1225"/>
      <c r="BW52" s="1225"/>
      <c r="BX52" s="1225"/>
      <c r="BY52" s="1225"/>
      <c r="BZ52" s="1225"/>
      <c r="CA52" s="1225"/>
      <c r="CB52" s="1225"/>
      <c r="CC52" s="1225"/>
      <c r="CD52" s="1225"/>
      <c r="CE52" s="1225"/>
      <c r="CF52" s="1225"/>
      <c r="CG52" s="1225"/>
      <c r="CH52" s="1225"/>
      <c r="CI52" s="1225"/>
      <c r="CJ52" s="1225"/>
      <c r="CK52" s="1225"/>
      <c r="CL52" s="1225"/>
      <c r="CM52" s="1225"/>
      <c r="CN52" s="1225"/>
      <c r="CO52" s="1225"/>
      <c r="CP52" s="1225"/>
      <c r="CQ52" s="1225"/>
      <c r="CR52" s="1225"/>
      <c r="CS52" s="1225"/>
      <c r="CT52" s="1225"/>
      <c r="CU52" s="1225"/>
      <c r="CV52" s="1225"/>
      <c r="CW52" s="1225"/>
      <c r="CX52" s="1225"/>
      <c r="CY52" s="1225"/>
      <c r="CZ52" s="1225"/>
      <c r="DA52" s="1225"/>
      <c r="DB52" s="1225"/>
      <c r="DC52" s="1225"/>
    </row>
    <row r="53" spans="1:109" x14ac:dyDescent="0.15">
      <c r="A53" s="356"/>
      <c r="B53" s="249"/>
      <c r="G53" s="1237"/>
      <c r="H53" s="1237"/>
      <c r="I53" s="1220"/>
      <c r="J53" s="1220"/>
      <c r="K53" s="1236"/>
      <c r="L53" s="1236"/>
      <c r="M53" s="1236"/>
      <c r="N53" s="1236"/>
      <c r="AM53" s="357"/>
      <c r="AN53" s="1226"/>
      <c r="AO53" s="1226"/>
      <c r="AP53" s="1226"/>
      <c r="AQ53" s="1226"/>
      <c r="AR53" s="1226"/>
      <c r="AS53" s="1226"/>
      <c r="AT53" s="1226"/>
      <c r="AU53" s="1226"/>
      <c r="AV53" s="1226"/>
      <c r="AW53" s="1226"/>
      <c r="AX53" s="1226"/>
      <c r="AY53" s="1226"/>
      <c r="AZ53" s="1226"/>
      <c r="BA53" s="1226"/>
      <c r="BB53" s="1226" t="s">
        <v>617</v>
      </c>
      <c r="BC53" s="1226"/>
      <c r="BD53" s="1226"/>
      <c r="BE53" s="1226"/>
      <c r="BF53" s="1226"/>
      <c r="BG53" s="1226"/>
      <c r="BH53" s="1226"/>
      <c r="BI53" s="1226"/>
      <c r="BJ53" s="1226"/>
      <c r="BK53" s="1226"/>
      <c r="BL53" s="1226"/>
      <c r="BM53" s="1226"/>
      <c r="BN53" s="1226"/>
      <c r="BO53" s="1226"/>
      <c r="BP53" s="1225">
        <v>38.6</v>
      </c>
      <c r="BQ53" s="1225"/>
      <c r="BR53" s="1225"/>
      <c r="BS53" s="1225"/>
      <c r="BT53" s="1225"/>
      <c r="BU53" s="1225"/>
      <c r="BV53" s="1225"/>
      <c r="BW53" s="1225"/>
      <c r="BX53" s="1225">
        <v>40.299999999999997</v>
      </c>
      <c r="BY53" s="1225"/>
      <c r="BZ53" s="1225"/>
      <c r="CA53" s="1225"/>
      <c r="CB53" s="1225"/>
      <c r="CC53" s="1225"/>
      <c r="CD53" s="1225"/>
      <c r="CE53" s="1225"/>
      <c r="CF53" s="1225">
        <v>41.9</v>
      </c>
      <c r="CG53" s="1225"/>
      <c r="CH53" s="1225"/>
      <c r="CI53" s="1225"/>
      <c r="CJ53" s="1225"/>
      <c r="CK53" s="1225"/>
      <c r="CL53" s="1225"/>
      <c r="CM53" s="1225"/>
      <c r="CN53" s="1225">
        <v>43.9</v>
      </c>
      <c r="CO53" s="1225"/>
      <c r="CP53" s="1225"/>
      <c r="CQ53" s="1225"/>
      <c r="CR53" s="1225"/>
      <c r="CS53" s="1225"/>
      <c r="CT53" s="1225"/>
      <c r="CU53" s="1225"/>
      <c r="CV53" s="1225">
        <v>44.1</v>
      </c>
      <c r="CW53" s="1225"/>
      <c r="CX53" s="1225"/>
      <c r="CY53" s="1225"/>
      <c r="CZ53" s="1225"/>
      <c r="DA53" s="1225"/>
      <c r="DB53" s="1225"/>
      <c r="DC53" s="1225"/>
    </row>
    <row r="54" spans="1:109" x14ac:dyDescent="0.15">
      <c r="A54" s="356"/>
      <c r="B54" s="249"/>
      <c r="G54" s="1237"/>
      <c r="H54" s="1237"/>
      <c r="I54" s="1220"/>
      <c r="J54" s="1220"/>
      <c r="K54" s="1236"/>
      <c r="L54" s="1236"/>
      <c r="M54" s="1236"/>
      <c r="N54" s="1236"/>
      <c r="AM54" s="357"/>
      <c r="AN54" s="1226"/>
      <c r="AO54" s="1226"/>
      <c r="AP54" s="1226"/>
      <c r="AQ54" s="1226"/>
      <c r="AR54" s="1226"/>
      <c r="AS54" s="1226"/>
      <c r="AT54" s="1226"/>
      <c r="AU54" s="1226"/>
      <c r="AV54" s="1226"/>
      <c r="AW54" s="1226"/>
      <c r="AX54" s="1226"/>
      <c r="AY54" s="1226"/>
      <c r="AZ54" s="1226"/>
      <c r="BA54" s="1226"/>
      <c r="BB54" s="1226"/>
      <c r="BC54" s="1226"/>
      <c r="BD54" s="1226"/>
      <c r="BE54" s="1226"/>
      <c r="BF54" s="1226"/>
      <c r="BG54" s="1226"/>
      <c r="BH54" s="1226"/>
      <c r="BI54" s="1226"/>
      <c r="BJ54" s="1226"/>
      <c r="BK54" s="1226"/>
      <c r="BL54" s="1226"/>
      <c r="BM54" s="1226"/>
      <c r="BN54" s="1226"/>
      <c r="BO54" s="1226"/>
      <c r="BP54" s="1225"/>
      <c r="BQ54" s="1225"/>
      <c r="BR54" s="1225"/>
      <c r="BS54" s="1225"/>
      <c r="BT54" s="1225"/>
      <c r="BU54" s="1225"/>
      <c r="BV54" s="1225"/>
      <c r="BW54" s="1225"/>
      <c r="BX54" s="1225"/>
      <c r="BY54" s="1225"/>
      <c r="BZ54" s="1225"/>
      <c r="CA54" s="1225"/>
      <c r="CB54" s="1225"/>
      <c r="CC54" s="1225"/>
      <c r="CD54" s="1225"/>
      <c r="CE54" s="1225"/>
      <c r="CF54" s="1225"/>
      <c r="CG54" s="1225"/>
      <c r="CH54" s="1225"/>
      <c r="CI54" s="1225"/>
      <c r="CJ54" s="1225"/>
      <c r="CK54" s="1225"/>
      <c r="CL54" s="1225"/>
      <c r="CM54" s="1225"/>
      <c r="CN54" s="1225"/>
      <c r="CO54" s="1225"/>
      <c r="CP54" s="1225"/>
      <c r="CQ54" s="1225"/>
      <c r="CR54" s="1225"/>
      <c r="CS54" s="1225"/>
      <c r="CT54" s="1225"/>
      <c r="CU54" s="1225"/>
      <c r="CV54" s="1225"/>
      <c r="CW54" s="1225"/>
      <c r="CX54" s="1225"/>
      <c r="CY54" s="1225"/>
      <c r="CZ54" s="1225"/>
      <c r="DA54" s="1225"/>
      <c r="DB54" s="1225"/>
      <c r="DC54" s="1225"/>
    </row>
    <row r="55" spans="1:109" x14ac:dyDescent="0.15">
      <c r="A55" s="356"/>
      <c r="B55" s="249"/>
      <c r="G55" s="1220"/>
      <c r="H55" s="1220"/>
      <c r="I55" s="1220"/>
      <c r="J55" s="1220"/>
      <c r="K55" s="1236"/>
      <c r="L55" s="1236"/>
      <c r="M55" s="1236"/>
      <c r="N55" s="1236"/>
      <c r="AN55" s="1224" t="s">
        <v>618</v>
      </c>
      <c r="AO55" s="1224"/>
      <c r="AP55" s="1224"/>
      <c r="AQ55" s="1224"/>
      <c r="AR55" s="1224"/>
      <c r="AS55" s="1224"/>
      <c r="AT55" s="1224"/>
      <c r="AU55" s="1224"/>
      <c r="AV55" s="1224"/>
      <c r="AW55" s="1224"/>
      <c r="AX55" s="1224"/>
      <c r="AY55" s="1224"/>
      <c r="AZ55" s="1224"/>
      <c r="BA55" s="1224"/>
      <c r="BB55" s="1226" t="s">
        <v>616</v>
      </c>
      <c r="BC55" s="1226"/>
      <c r="BD55" s="1226"/>
      <c r="BE55" s="1226"/>
      <c r="BF55" s="1226"/>
      <c r="BG55" s="1226"/>
      <c r="BH55" s="1226"/>
      <c r="BI55" s="1226"/>
      <c r="BJ55" s="1226"/>
      <c r="BK55" s="1226"/>
      <c r="BL55" s="1226"/>
      <c r="BM55" s="1226"/>
      <c r="BN55" s="1226"/>
      <c r="BO55" s="1226"/>
      <c r="BP55" s="1225">
        <v>53.4</v>
      </c>
      <c r="BQ55" s="1225"/>
      <c r="BR55" s="1225"/>
      <c r="BS55" s="1225"/>
      <c r="BT55" s="1225"/>
      <c r="BU55" s="1225"/>
      <c r="BV55" s="1225"/>
      <c r="BW55" s="1225"/>
      <c r="BX55" s="1225">
        <v>48</v>
      </c>
      <c r="BY55" s="1225"/>
      <c r="BZ55" s="1225"/>
      <c r="CA55" s="1225"/>
      <c r="CB55" s="1225"/>
      <c r="CC55" s="1225"/>
      <c r="CD55" s="1225"/>
      <c r="CE55" s="1225"/>
      <c r="CF55" s="1225">
        <v>49.1</v>
      </c>
      <c r="CG55" s="1225"/>
      <c r="CH55" s="1225"/>
      <c r="CI55" s="1225"/>
      <c r="CJ55" s="1225"/>
      <c r="CK55" s="1225"/>
      <c r="CL55" s="1225"/>
      <c r="CM55" s="1225"/>
      <c r="CN55" s="1225">
        <v>41.5</v>
      </c>
      <c r="CO55" s="1225"/>
      <c r="CP55" s="1225"/>
      <c r="CQ55" s="1225"/>
      <c r="CR55" s="1225"/>
      <c r="CS55" s="1225"/>
      <c r="CT55" s="1225"/>
      <c r="CU55" s="1225"/>
      <c r="CV55" s="1225">
        <v>25.2</v>
      </c>
      <c r="CW55" s="1225"/>
      <c r="CX55" s="1225"/>
      <c r="CY55" s="1225"/>
      <c r="CZ55" s="1225"/>
      <c r="DA55" s="1225"/>
      <c r="DB55" s="1225"/>
      <c r="DC55" s="1225"/>
    </row>
    <row r="56" spans="1:109" x14ac:dyDescent="0.15">
      <c r="A56" s="356"/>
      <c r="B56" s="249"/>
      <c r="G56" s="1220"/>
      <c r="H56" s="1220"/>
      <c r="I56" s="1220"/>
      <c r="J56" s="1220"/>
      <c r="K56" s="1236"/>
      <c r="L56" s="1236"/>
      <c r="M56" s="1236"/>
      <c r="N56" s="1236"/>
      <c r="AN56" s="1224"/>
      <c r="AO56" s="1224"/>
      <c r="AP56" s="1224"/>
      <c r="AQ56" s="1224"/>
      <c r="AR56" s="1224"/>
      <c r="AS56" s="1224"/>
      <c r="AT56" s="1224"/>
      <c r="AU56" s="1224"/>
      <c r="AV56" s="1224"/>
      <c r="AW56" s="1224"/>
      <c r="AX56" s="1224"/>
      <c r="AY56" s="1224"/>
      <c r="AZ56" s="1224"/>
      <c r="BA56" s="1224"/>
      <c r="BB56" s="1226"/>
      <c r="BC56" s="1226"/>
      <c r="BD56" s="1226"/>
      <c r="BE56" s="1226"/>
      <c r="BF56" s="1226"/>
      <c r="BG56" s="1226"/>
      <c r="BH56" s="1226"/>
      <c r="BI56" s="1226"/>
      <c r="BJ56" s="1226"/>
      <c r="BK56" s="1226"/>
      <c r="BL56" s="1226"/>
      <c r="BM56" s="1226"/>
      <c r="BN56" s="1226"/>
      <c r="BO56" s="1226"/>
      <c r="BP56" s="1225"/>
      <c r="BQ56" s="1225"/>
      <c r="BR56" s="1225"/>
      <c r="BS56" s="1225"/>
      <c r="BT56" s="1225"/>
      <c r="BU56" s="1225"/>
      <c r="BV56" s="1225"/>
      <c r="BW56" s="1225"/>
      <c r="BX56" s="1225"/>
      <c r="BY56" s="1225"/>
      <c r="BZ56" s="1225"/>
      <c r="CA56" s="1225"/>
      <c r="CB56" s="1225"/>
      <c r="CC56" s="1225"/>
      <c r="CD56" s="1225"/>
      <c r="CE56" s="1225"/>
      <c r="CF56" s="1225"/>
      <c r="CG56" s="1225"/>
      <c r="CH56" s="1225"/>
      <c r="CI56" s="1225"/>
      <c r="CJ56" s="1225"/>
      <c r="CK56" s="1225"/>
      <c r="CL56" s="1225"/>
      <c r="CM56" s="1225"/>
      <c r="CN56" s="1225"/>
      <c r="CO56" s="1225"/>
      <c r="CP56" s="1225"/>
      <c r="CQ56" s="1225"/>
      <c r="CR56" s="1225"/>
      <c r="CS56" s="1225"/>
      <c r="CT56" s="1225"/>
      <c r="CU56" s="1225"/>
      <c r="CV56" s="1225"/>
      <c r="CW56" s="1225"/>
      <c r="CX56" s="1225"/>
      <c r="CY56" s="1225"/>
      <c r="CZ56" s="1225"/>
      <c r="DA56" s="1225"/>
      <c r="DB56" s="1225"/>
      <c r="DC56" s="1225"/>
    </row>
    <row r="57" spans="1:109" s="356" customFormat="1" x14ac:dyDescent="0.15">
      <c r="B57" s="360"/>
      <c r="G57" s="1220"/>
      <c r="H57" s="1220"/>
      <c r="I57" s="1239"/>
      <c r="J57" s="1239"/>
      <c r="K57" s="1236"/>
      <c r="L57" s="1236"/>
      <c r="M57" s="1236"/>
      <c r="N57" s="1236"/>
      <c r="AM57" s="245"/>
      <c r="AN57" s="1224"/>
      <c r="AO57" s="1224"/>
      <c r="AP57" s="1224"/>
      <c r="AQ57" s="1224"/>
      <c r="AR57" s="1224"/>
      <c r="AS57" s="1224"/>
      <c r="AT57" s="1224"/>
      <c r="AU57" s="1224"/>
      <c r="AV57" s="1224"/>
      <c r="AW57" s="1224"/>
      <c r="AX57" s="1224"/>
      <c r="AY57" s="1224"/>
      <c r="AZ57" s="1224"/>
      <c r="BA57" s="1224"/>
      <c r="BB57" s="1226" t="s">
        <v>617</v>
      </c>
      <c r="BC57" s="1226"/>
      <c r="BD57" s="1226"/>
      <c r="BE57" s="1226"/>
      <c r="BF57" s="1226"/>
      <c r="BG57" s="1226"/>
      <c r="BH57" s="1226"/>
      <c r="BI57" s="1226"/>
      <c r="BJ57" s="1226"/>
      <c r="BK57" s="1226"/>
      <c r="BL57" s="1226"/>
      <c r="BM57" s="1226"/>
      <c r="BN57" s="1226"/>
      <c r="BO57" s="1226"/>
      <c r="BP57" s="1225">
        <v>59.6</v>
      </c>
      <c r="BQ57" s="1225"/>
      <c r="BR57" s="1225"/>
      <c r="BS57" s="1225"/>
      <c r="BT57" s="1225"/>
      <c r="BU57" s="1225"/>
      <c r="BV57" s="1225"/>
      <c r="BW57" s="1225"/>
      <c r="BX57" s="1225">
        <v>60.8</v>
      </c>
      <c r="BY57" s="1225"/>
      <c r="BZ57" s="1225"/>
      <c r="CA57" s="1225"/>
      <c r="CB57" s="1225"/>
      <c r="CC57" s="1225"/>
      <c r="CD57" s="1225"/>
      <c r="CE57" s="1225"/>
      <c r="CF57" s="1225">
        <v>61</v>
      </c>
      <c r="CG57" s="1225"/>
      <c r="CH57" s="1225"/>
      <c r="CI57" s="1225"/>
      <c r="CJ57" s="1225"/>
      <c r="CK57" s="1225"/>
      <c r="CL57" s="1225"/>
      <c r="CM57" s="1225"/>
      <c r="CN57" s="1225">
        <v>61.7</v>
      </c>
      <c r="CO57" s="1225"/>
      <c r="CP57" s="1225"/>
      <c r="CQ57" s="1225"/>
      <c r="CR57" s="1225"/>
      <c r="CS57" s="1225"/>
      <c r="CT57" s="1225"/>
      <c r="CU57" s="1225"/>
      <c r="CV57" s="1225">
        <v>62.4</v>
      </c>
      <c r="CW57" s="1225"/>
      <c r="CX57" s="1225"/>
      <c r="CY57" s="1225"/>
      <c r="CZ57" s="1225"/>
      <c r="DA57" s="1225"/>
      <c r="DB57" s="1225"/>
      <c r="DC57" s="1225"/>
      <c r="DD57" s="361"/>
      <c r="DE57" s="360"/>
    </row>
    <row r="58" spans="1:109" s="356" customFormat="1" x14ac:dyDescent="0.15">
      <c r="A58" s="245"/>
      <c r="B58" s="360"/>
      <c r="G58" s="1220"/>
      <c r="H58" s="1220"/>
      <c r="I58" s="1239"/>
      <c r="J58" s="1239"/>
      <c r="K58" s="1236"/>
      <c r="L58" s="1236"/>
      <c r="M58" s="1236"/>
      <c r="N58" s="1236"/>
      <c r="AM58" s="245"/>
      <c r="AN58" s="1224"/>
      <c r="AO58" s="1224"/>
      <c r="AP58" s="1224"/>
      <c r="AQ58" s="1224"/>
      <c r="AR58" s="1224"/>
      <c r="AS58" s="1224"/>
      <c r="AT58" s="1224"/>
      <c r="AU58" s="1224"/>
      <c r="AV58" s="1224"/>
      <c r="AW58" s="1224"/>
      <c r="AX58" s="1224"/>
      <c r="AY58" s="1224"/>
      <c r="AZ58" s="1224"/>
      <c r="BA58" s="1224"/>
      <c r="BB58" s="1226"/>
      <c r="BC58" s="1226"/>
      <c r="BD58" s="1226"/>
      <c r="BE58" s="1226"/>
      <c r="BF58" s="1226"/>
      <c r="BG58" s="1226"/>
      <c r="BH58" s="1226"/>
      <c r="BI58" s="1226"/>
      <c r="BJ58" s="1226"/>
      <c r="BK58" s="1226"/>
      <c r="BL58" s="1226"/>
      <c r="BM58" s="1226"/>
      <c r="BN58" s="1226"/>
      <c r="BO58" s="1226"/>
      <c r="BP58" s="1225"/>
      <c r="BQ58" s="1225"/>
      <c r="BR58" s="1225"/>
      <c r="BS58" s="1225"/>
      <c r="BT58" s="1225"/>
      <c r="BU58" s="1225"/>
      <c r="BV58" s="1225"/>
      <c r="BW58" s="1225"/>
      <c r="BX58" s="1225"/>
      <c r="BY58" s="1225"/>
      <c r="BZ58" s="1225"/>
      <c r="CA58" s="1225"/>
      <c r="CB58" s="1225"/>
      <c r="CC58" s="1225"/>
      <c r="CD58" s="1225"/>
      <c r="CE58" s="1225"/>
      <c r="CF58" s="1225"/>
      <c r="CG58" s="1225"/>
      <c r="CH58" s="1225"/>
      <c r="CI58" s="1225"/>
      <c r="CJ58" s="1225"/>
      <c r="CK58" s="1225"/>
      <c r="CL58" s="1225"/>
      <c r="CM58" s="1225"/>
      <c r="CN58" s="1225"/>
      <c r="CO58" s="1225"/>
      <c r="CP58" s="1225"/>
      <c r="CQ58" s="1225"/>
      <c r="CR58" s="1225"/>
      <c r="CS58" s="1225"/>
      <c r="CT58" s="1225"/>
      <c r="CU58" s="1225"/>
      <c r="CV58" s="1225"/>
      <c r="CW58" s="1225"/>
      <c r="CX58" s="1225"/>
      <c r="CY58" s="1225"/>
      <c r="CZ58" s="1225"/>
      <c r="DA58" s="1225"/>
      <c r="DB58" s="1225"/>
      <c r="DC58" s="1225"/>
      <c r="DD58" s="361"/>
      <c r="DE58" s="360"/>
    </row>
    <row r="59" spans="1:109" s="356" customFormat="1" x14ac:dyDescent="0.15">
      <c r="A59" s="245"/>
      <c r="B59" s="360"/>
      <c r="K59" s="362"/>
      <c r="L59" s="362"/>
      <c r="M59" s="362"/>
      <c r="N59" s="362"/>
      <c r="AQ59" s="362"/>
      <c r="AR59" s="362"/>
      <c r="AS59" s="362"/>
      <c r="AT59" s="362"/>
      <c r="BC59" s="362"/>
      <c r="BD59" s="362"/>
      <c r="BE59" s="362"/>
      <c r="BF59" s="362"/>
      <c r="BO59" s="362"/>
      <c r="BP59" s="362"/>
      <c r="BQ59" s="362"/>
      <c r="BR59" s="362"/>
      <c r="CA59" s="362"/>
      <c r="CB59" s="362"/>
      <c r="CC59" s="362"/>
      <c r="CD59" s="362"/>
      <c r="CM59" s="362"/>
      <c r="CN59" s="362"/>
      <c r="CO59" s="362"/>
      <c r="CP59" s="362"/>
      <c r="CY59" s="362"/>
      <c r="CZ59" s="362"/>
      <c r="DA59" s="362"/>
      <c r="DB59" s="362"/>
      <c r="DC59" s="362"/>
      <c r="DD59" s="361"/>
      <c r="DE59" s="360"/>
    </row>
    <row r="60" spans="1:109" s="356" customFormat="1" x14ac:dyDescent="0.15">
      <c r="A60" s="245"/>
      <c r="B60" s="360"/>
      <c r="K60" s="362"/>
      <c r="L60" s="362"/>
      <c r="M60" s="362"/>
      <c r="N60" s="362"/>
      <c r="AQ60" s="362"/>
      <c r="AR60" s="362"/>
      <c r="AS60" s="362"/>
      <c r="AT60" s="362"/>
      <c r="BC60" s="362"/>
      <c r="BD60" s="362"/>
      <c r="BE60" s="362"/>
      <c r="BF60" s="362"/>
      <c r="BO60" s="362"/>
      <c r="BP60" s="362"/>
      <c r="BQ60" s="362"/>
      <c r="BR60" s="362"/>
      <c r="CA60" s="362"/>
      <c r="CB60" s="362"/>
      <c r="CC60" s="362"/>
      <c r="CD60" s="362"/>
      <c r="CM60" s="362"/>
      <c r="CN60" s="362"/>
      <c r="CO60" s="362"/>
      <c r="CP60" s="362"/>
      <c r="CY60" s="362"/>
      <c r="CZ60" s="362"/>
      <c r="DA60" s="362"/>
      <c r="DB60" s="362"/>
      <c r="DC60" s="362"/>
      <c r="DD60" s="361"/>
      <c r="DE60" s="360"/>
    </row>
    <row r="61" spans="1:109" s="356" customFormat="1" x14ac:dyDescent="0.15">
      <c r="A61" s="245"/>
      <c r="B61" s="363"/>
      <c r="C61" s="364"/>
      <c r="D61" s="364"/>
      <c r="E61" s="364"/>
      <c r="F61" s="364"/>
      <c r="G61" s="364"/>
      <c r="H61" s="364"/>
      <c r="I61" s="364"/>
      <c r="J61" s="364"/>
      <c r="K61" s="364"/>
      <c r="L61" s="364"/>
      <c r="M61" s="365"/>
      <c r="N61" s="365"/>
      <c r="O61" s="364"/>
      <c r="P61" s="364"/>
      <c r="Q61" s="364"/>
      <c r="R61" s="364"/>
      <c r="S61" s="364"/>
      <c r="T61" s="364"/>
      <c r="U61" s="364"/>
      <c r="V61" s="364"/>
      <c r="W61" s="364"/>
      <c r="X61" s="364"/>
      <c r="Y61" s="364"/>
      <c r="Z61" s="364"/>
      <c r="AA61" s="364"/>
      <c r="AB61" s="364"/>
      <c r="AC61" s="364"/>
      <c r="AD61" s="364"/>
      <c r="AE61" s="364"/>
      <c r="AF61" s="364"/>
      <c r="AG61" s="364"/>
      <c r="AH61" s="364"/>
      <c r="AI61" s="364"/>
      <c r="AJ61" s="364"/>
      <c r="AK61" s="364"/>
      <c r="AL61" s="364"/>
      <c r="AM61" s="364"/>
      <c r="AN61" s="364"/>
      <c r="AO61" s="364"/>
      <c r="AP61" s="364"/>
      <c r="AQ61" s="364"/>
      <c r="AR61" s="364"/>
      <c r="AS61" s="365"/>
      <c r="AT61" s="365"/>
      <c r="AU61" s="364"/>
      <c r="AV61" s="364"/>
      <c r="AW61" s="364"/>
      <c r="AX61" s="364"/>
      <c r="AY61" s="364"/>
      <c r="AZ61" s="364"/>
      <c r="BA61" s="364"/>
      <c r="BB61" s="364"/>
      <c r="BC61" s="364"/>
      <c r="BD61" s="364"/>
      <c r="BE61" s="365"/>
      <c r="BF61" s="365"/>
      <c r="BG61" s="364"/>
      <c r="BH61" s="364"/>
      <c r="BI61" s="364"/>
      <c r="BJ61" s="364"/>
      <c r="BK61" s="364"/>
      <c r="BL61" s="364"/>
      <c r="BM61" s="364"/>
      <c r="BN61" s="364"/>
      <c r="BO61" s="364"/>
      <c r="BP61" s="364"/>
      <c r="BQ61" s="365"/>
      <c r="BR61" s="365"/>
      <c r="BS61" s="364"/>
      <c r="BT61" s="364"/>
      <c r="BU61" s="364"/>
      <c r="BV61" s="364"/>
      <c r="BW61" s="364"/>
      <c r="BX61" s="364"/>
      <c r="BY61" s="364"/>
      <c r="BZ61" s="364"/>
      <c r="CA61" s="364"/>
      <c r="CB61" s="364"/>
      <c r="CC61" s="365"/>
      <c r="CD61" s="365"/>
      <c r="CE61" s="364"/>
      <c r="CF61" s="364"/>
      <c r="CG61" s="364"/>
      <c r="CH61" s="364"/>
      <c r="CI61" s="364"/>
      <c r="CJ61" s="364"/>
      <c r="CK61" s="364"/>
      <c r="CL61" s="364"/>
      <c r="CM61" s="364"/>
      <c r="CN61" s="364"/>
      <c r="CO61" s="365"/>
      <c r="CP61" s="365"/>
      <c r="CQ61" s="364"/>
      <c r="CR61" s="364"/>
      <c r="CS61" s="364"/>
      <c r="CT61" s="364"/>
      <c r="CU61" s="364"/>
      <c r="CV61" s="364"/>
      <c r="CW61" s="364"/>
      <c r="CX61" s="364"/>
      <c r="CY61" s="364"/>
      <c r="CZ61" s="364"/>
      <c r="DA61" s="365"/>
      <c r="DB61" s="365"/>
      <c r="DC61" s="365"/>
      <c r="DD61" s="366"/>
      <c r="DE61" s="360"/>
    </row>
    <row r="62" spans="1:109" x14ac:dyDescent="0.15">
      <c r="B62" s="354"/>
      <c r="C62" s="354"/>
      <c r="D62" s="354"/>
      <c r="E62" s="354"/>
      <c r="F62" s="354"/>
      <c r="G62" s="354"/>
      <c r="H62" s="354"/>
      <c r="I62" s="354"/>
      <c r="J62" s="354"/>
      <c r="K62" s="354"/>
      <c r="L62" s="354"/>
      <c r="M62" s="354"/>
      <c r="N62" s="354"/>
      <c r="O62" s="354"/>
      <c r="P62" s="354"/>
      <c r="Q62" s="354"/>
      <c r="R62" s="354"/>
      <c r="S62" s="354"/>
      <c r="T62" s="354"/>
      <c r="U62" s="354"/>
      <c r="V62" s="354"/>
      <c r="W62" s="354"/>
      <c r="X62" s="354"/>
      <c r="Y62" s="354"/>
      <c r="Z62" s="354"/>
      <c r="AA62" s="354"/>
      <c r="AB62" s="354"/>
      <c r="AC62" s="354"/>
      <c r="AD62" s="354"/>
      <c r="AE62" s="354"/>
      <c r="AF62" s="354"/>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M62" s="354"/>
      <c r="BN62" s="354"/>
      <c r="BO62" s="354"/>
      <c r="BP62" s="354"/>
      <c r="BQ62" s="354"/>
      <c r="BR62" s="354"/>
      <c r="BS62" s="354"/>
      <c r="BT62" s="354"/>
      <c r="BU62" s="354"/>
      <c r="BV62" s="354"/>
      <c r="BW62" s="354"/>
      <c r="BX62" s="354"/>
      <c r="BY62" s="354"/>
      <c r="BZ62" s="354"/>
      <c r="CA62" s="354"/>
      <c r="CB62" s="354"/>
      <c r="CC62" s="354"/>
      <c r="CD62" s="354"/>
      <c r="CE62" s="354"/>
      <c r="CF62" s="354"/>
      <c r="CG62" s="354"/>
      <c r="CH62" s="354"/>
      <c r="CI62" s="354"/>
      <c r="CJ62" s="354"/>
      <c r="CK62" s="354"/>
      <c r="CL62" s="354"/>
      <c r="CM62" s="354"/>
      <c r="CN62" s="354"/>
      <c r="CO62" s="354"/>
      <c r="CP62" s="354"/>
      <c r="CQ62" s="354"/>
      <c r="CR62" s="354"/>
      <c r="CS62" s="354"/>
      <c r="CT62" s="354"/>
      <c r="CU62" s="354"/>
      <c r="CV62" s="354"/>
      <c r="CW62" s="354"/>
      <c r="CX62" s="354"/>
      <c r="CY62" s="354"/>
      <c r="CZ62" s="354"/>
      <c r="DA62" s="354"/>
      <c r="DB62" s="354"/>
      <c r="DC62" s="354"/>
      <c r="DD62" s="354"/>
      <c r="DE62" s="245"/>
    </row>
    <row r="63" spans="1:109" ht="17.25" x14ac:dyDescent="0.15">
      <c r="B63" s="302" t="s">
        <v>619</v>
      </c>
    </row>
    <row r="64" spans="1:109" x14ac:dyDescent="0.15">
      <c r="B64" s="249"/>
      <c r="G64" s="355"/>
      <c r="I64" s="367"/>
      <c r="J64" s="367"/>
      <c r="K64" s="367"/>
      <c r="L64" s="367"/>
      <c r="M64" s="367"/>
      <c r="N64" s="368"/>
      <c r="AM64" s="355"/>
      <c r="AN64" s="355" t="s">
        <v>613</v>
      </c>
      <c r="AP64" s="356"/>
      <c r="AQ64" s="356"/>
      <c r="AR64" s="356"/>
      <c r="AY64" s="355"/>
      <c r="BA64" s="356"/>
      <c r="BB64" s="356"/>
      <c r="BC64" s="356"/>
      <c r="BK64" s="355"/>
      <c r="BM64" s="356"/>
      <c r="BN64" s="356"/>
      <c r="BO64" s="356"/>
      <c r="BW64" s="355"/>
      <c r="BY64" s="356"/>
      <c r="BZ64" s="356"/>
      <c r="CA64" s="356"/>
      <c r="CI64" s="355"/>
      <c r="CK64" s="356"/>
      <c r="CL64" s="356"/>
      <c r="CM64" s="356"/>
      <c r="CU64" s="355"/>
      <c r="CW64" s="356"/>
      <c r="CX64" s="356"/>
      <c r="CY64" s="356"/>
    </row>
    <row r="65" spans="2:107" x14ac:dyDescent="0.15">
      <c r="B65" s="249"/>
      <c r="AN65" s="1227" t="s">
        <v>622</v>
      </c>
      <c r="AO65" s="1228"/>
      <c r="AP65" s="1228"/>
      <c r="AQ65" s="1228"/>
      <c r="AR65" s="1228"/>
      <c r="AS65" s="1228"/>
      <c r="AT65" s="1228"/>
      <c r="AU65" s="1228"/>
      <c r="AV65" s="1228"/>
      <c r="AW65" s="1228"/>
      <c r="AX65" s="1228"/>
      <c r="AY65" s="1228"/>
      <c r="AZ65" s="1228"/>
      <c r="BA65" s="1228"/>
      <c r="BB65" s="1228"/>
      <c r="BC65" s="1228"/>
      <c r="BD65" s="1228"/>
      <c r="BE65" s="1228"/>
      <c r="BF65" s="1228"/>
      <c r="BG65" s="1228"/>
      <c r="BH65" s="1228"/>
      <c r="BI65" s="1228"/>
      <c r="BJ65" s="1228"/>
      <c r="BK65" s="1228"/>
      <c r="BL65" s="1228"/>
      <c r="BM65" s="1228"/>
      <c r="BN65" s="1228"/>
      <c r="BO65" s="1228"/>
      <c r="BP65" s="1228"/>
      <c r="BQ65" s="1228"/>
      <c r="BR65" s="1228"/>
      <c r="BS65" s="1228"/>
      <c r="BT65" s="1228"/>
      <c r="BU65" s="1228"/>
      <c r="BV65" s="1228"/>
      <c r="BW65" s="1228"/>
      <c r="BX65" s="1228"/>
      <c r="BY65" s="1228"/>
      <c r="BZ65" s="1228"/>
      <c r="CA65" s="1228"/>
      <c r="CB65" s="1228"/>
      <c r="CC65" s="1228"/>
      <c r="CD65" s="1228"/>
      <c r="CE65" s="1228"/>
      <c r="CF65" s="1228"/>
      <c r="CG65" s="1228"/>
      <c r="CH65" s="1228"/>
      <c r="CI65" s="1228"/>
      <c r="CJ65" s="1228"/>
      <c r="CK65" s="1228"/>
      <c r="CL65" s="1228"/>
      <c r="CM65" s="1228"/>
      <c r="CN65" s="1228"/>
      <c r="CO65" s="1228"/>
      <c r="CP65" s="1228"/>
      <c r="CQ65" s="1228"/>
      <c r="CR65" s="1228"/>
      <c r="CS65" s="1228"/>
      <c r="CT65" s="1228"/>
      <c r="CU65" s="1228"/>
      <c r="CV65" s="1228"/>
      <c r="CW65" s="1228"/>
      <c r="CX65" s="1228"/>
      <c r="CY65" s="1228"/>
      <c r="CZ65" s="1228"/>
      <c r="DA65" s="1228"/>
      <c r="DB65" s="1228"/>
      <c r="DC65" s="1229"/>
    </row>
    <row r="66" spans="2:107" x14ac:dyDescent="0.15">
      <c r="B66" s="249"/>
      <c r="AN66" s="1230"/>
      <c r="AO66" s="1231"/>
      <c r="AP66" s="1231"/>
      <c r="AQ66" s="1231"/>
      <c r="AR66" s="1231"/>
      <c r="AS66" s="1231"/>
      <c r="AT66" s="1231"/>
      <c r="AU66" s="1231"/>
      <c r="AV66" s="1231"/>
      <c r="AW66" s="1231"/>
      <c r="AX66" s="1231"/>
      <c r="AY66" s="1231"/>
      <c r="AZ66" s="1231"/>
      <c r="BA66" s="1231"/>
      <c r="BB66" s="1231"/>
      <c r="BC66" s="1231"/>
      <c r="BD66" s="1231"/>
      <c r="BE66" s="1231"/>
      <c r="BF66" s="1231"/>
      <c r="BG66" s="1231"/>
      <c r="BH66" s="1231"/>
      <c r="BI66" s="1231"/>
      <c r="BJ66" s="1231"/>
      <c r="BK66" s="1231"/>
      <c r="BL66" s="1231"/>
      <c r="BM66" s="1231"/>
      <c r="BN66" s="1231"/>
      <c r="BO66" s="1231"/>
      <c r="BP66" s="1231"/>
      <c r="BQ66" s="1231"/>
      <c r="BR66" s="1231"/>
      <c r="BS66" s="1231"/>
      <c r="BT66" s="1231"/>
      <c r="BU66" s="1231"/>
      <c r="BV66" s="1231"/>
      <c r="BW66" s="1231"/>
      <c r="BX66" s="1231"/>
      <c r="BY66" s="1231"/>
      <c r="BZ66" s="1231"/>
      <c r="CA66" s="1231"/>
      <c r="CB66" s="1231"/>
      <c r="CC66" s="1231"/>
      <c r="CD66" s="1231"/>
      <c r="CE66" s="1231"/>
      <c r="CF66" s="1231"/>
      <c r="CG66" s="1231"/>
      <c r="CH66" s="1231"/>
      <c r="CI66" s="1231"/>
      <c r="CJ66" s="1231"/>
      <c r="CK66" s="1231"/>
      <c r="CL66" s="1231"/>
      <c r="CM66" s="1231"/>
      <c r="CN66" s="1231"/>
      <c r="CO66" s="1231"/>
      <c r="CP66" s="1231"/>
      <c r="CQ66" s="1231"/>
      <c r="CR66" s="1231"/>
      <c r="CS66" s="1231"/>
      <c r="CT66" s="1231"/>
      <c r="CU66" s="1231"/>
      <c r="CV66" s="1231"/>
      <c r="CW66" s="1231"/>
      <c r="CX66" s="1231"/>
      <c r="CY66" s="1231"/>
      <c r="CZ66" s="1231"/>
      <c r="DA66" s="1231"/>
      <c r="DB66" s="1231"/>
      <c r="DC66" s="1232"/>
    </row>
    <row r="67" spans="2:107" x14ac:dyDescent="0.15">
      <c r="B67" s="249"/>
      <c r="AN67" s="1230"/>
      <c r="AO67" s="1231"/>
      <c r="AP67" s="1231"/>
      <c r="AQ67" s="1231"/>
      <c r="AR67" s="1231"/>
      <c r="AS67" s="1231"/>
      <c r="AT67" s="1231"/>
      <c r="AU67" s="1231"/>
      <c r="AV67" s="1231"/>
      <c r="AW67" s="1231"/>
      <c r="AX67" s="1231"/>
      <c r="AY67" s="1231"/>
      <c r="AZ67" s="1231"/>
      <c r="BA67" s="1231"/>
      <c r="BB67" s="1231"/>
      <c r="BC67" s="1231"/>
      <c r="BD67" s="1231"/>
      <c r="BE67" s="1231"/>
      <c r="BF67" s="1231"/>
      <c r="BG67" s="1231"/>
      <c r="BH67" s="1231"/>
      <c r="BI67" s="1231"/>
      <c r="BJ67" s="1231"/>
      <c r="BK67" s="1231"/>
      <c r="BL67" s="1231"/>
      <c r="BM67" s="1231"/>
      <c r="BN67" s="1231"/>
      <c r="BO67" s="1231"/>
      <c r="BP67" s="1231"/>
      <c r="BQ67" s="1231"/>
      <c r="BR67" s="1231"/>
      <c r="BS67" s="1231"/>
      <c r="BT67" s="1231"/>
      <c r="BU67" s="1231"/>
      <c r="BV67" s="1231"/>
      <c r="BW67" s="1231"/>
      <c r="BX67" s="1231"/>
      <c r="BY67" s="1231"/>
      <c r="BZ67" s="1231"/>
      <c r="CA67" s="1231"/>
      <c r="CB67" s="1231"/>
      <c r="CC67" s="1231"/>
      <c r="CD67" s="1231"/>
      <c r="CE67" s="1231"/>
      <c r="CF67" s="1231"/>
      <c r="CG67" s="1231"/>
      <c r="CH67" s="1231"/>
      <c r="CI67" s="1231"/>
      <c r="CJ67" s="1231"/>
      <c r="CK67" s="1231"/>
      <c r="CL67" s="1231"/>
      <c r="CM67" s="1231"/>
      <c r="CN67" s="1231"/>
      <c r="CO67" s="1231"/>
      <c r="CP67" s="1231"/>
      <c r="CQ67" s="1231"/>
      <c r="CR67" s="1231"/>
      <c r="CS67" s="1231"/>
      <c r="CT67" s="1231"/>
      <c r="CU67" s="1231"/>
      <c r="CV67" s="1231"/>
      <c r="CW67" s="1231"/>
      <c r="CX67" s="1231"/>
      <c r="CY67" s="1231"/>
      <c r="CZ67" s="1231"/>
      <c r="DA67" s="1231"/>
      <c r="DB67" s="1231"/>
      <c r="DC67" s="1232"/>
    </row>
    <row r="68" spans="2:107" x14ac:dyDescent="0.15">
      <c r="B68" s="249"/>
      <c r="AN68" s="1230"/>
      <c r="AO68" s="1231"/>
      <c r="AP68" s="1231"/>
      <c r="AQ68" s="1231"/>
      <c r="AR68" s="1231"/>
      <c r="AS68" s="1231"/>
      <c r="AT68" s="1231"/>
      <c r="AU68" s="1231"/>
      <c r="AV68" s="1231"/>
      <c r="AW68" s="1231"/>
      <c r="AX68" s="1231"/>
      <c r="AY68" s="1231"/>
      <c r="AZ68" s="1231"/>
      <c r="BA68" s="1231"/>
      <c r="BB68" s="1231"/>
      <c r="BC68" s="1231"/>
      <c r="BD68" s="1231"/>
      <c r="BE68" s="1231"/>
      <c r="BF68" s="1231"/>
      <c r="BG68" s="1231"/>
      <c r="BH68" s="1231"/>
      <c r="BI68" s="1231"/>
      <c r="BJ68" s="1231"/>
      <c r="BK68" s="1231"/>
      <c r="BL68" s="1231"/>
      <c r="BM68" s="1231"/>
      <c r="BN68" s="1231"/>
      <c r="BO68" s="1231"/>
      <c r="BP68" s="1231"/>
      <c r="BQ68" s="1231"/>
      <c r="BR68" s="1231"/>
      <c r="BS68" s="1231"/>
      <c r="BT68" s="1231"/>
      <c r="BU68" s="1231"/>
      <c r="BV68" s="1231"/>
      <c r="BW68" s="1231"/>
      <c r="BX68" s="1231"/>
      <c r="BY68" s="1231"/>
      <c r="BZ68" s="1231"/>
      <c r="CA68" s="1231"/>
      <c r="CB68" s="1231"/>
      <c r="CC68" s="1231"/>
      <c r="CD68" s="1231"/>
      <c r="CE68" s="1231"/>
      <c r="CF68" s="1231"/>
      <c r="CG68" s="1231"/>
      <c r="CH68" s="1231"/>
      <c r="CI68" s="1231"/>
      <c r="CJ68" s="1231"/>
      <c r="CK68" s="1231"/>
      <c r="CL68" s="1231"/>
      <c r="CM68" s="1231"/>
      <c r="CN68" s="1231"/>
      <c r="CO68" s="1231"/>
      <c r="CP68" s="1231"/>
      <c r="CQ68" s="1231"/>
      <c r="CR68" s="1231"/>
      <c r="CS68" s="1231"/>
      <c r="CT68" s="1231"/>
      <c r="CU68" s="1231"/>
      <c r="CV68" s="1231"/>
      <c r="CW68" s="1231"/>
      <c r="CX68" s="1231"/>
      <c r="CY68" s="1231"/>
      <c r="CZ68" s="1231"/>
      <c r="DA68" s="1231"/>
      <c r="DB68" s="1231"/>
      <c r="DC68" s="1232"/>
    </row>
    <row r="69" spans="2:107" x14ac:dyDescent="0.15">
      <c r="B69" s="249"/>
      <c r="AN69" s="1233"/>
      <c r="AO69" s="1234"/>
      <c r="AP69" s="1234"/>
      <c r="AQ69" s="1234"/>
      <c r="AR69" s="1234"/>
      <c r="AS69" s="1234"/>
      <c r="AT69" s="1234"/>
      <c r="AU69" s="1234"/>
      <c r="AV69" s="1234"/>
      <c r="AW69" s="1234"/>
      <c r="AX69" s="1234"/>
      <c r="AY69" s="1234"/>
      <c r="AZ69" s="1234"/>
      <c r="BA69" s="1234"/>
      <c r="BB69" s="1234"/>
      <c r="BC69" s="1234"/>
      <c r="BD69" s="1234"/>
      <c r="BE69" s="1234"/>
      <c r="BF69" s="1234"/>
      <c r="BG69" s="1234"/>
      <c r="BH69" s="1234"/>
      <c r="BI69" s="1234"/>
      <c r="BJ69" s="1234"/>
      <c r="BK69" s="1234"/>
      <c r="BL69" s="1234"/>
      <c r="BM69" s="1234"/>
      <c r="BN69" s="1234"/>
      <c r="BO69" s="1234"/>
      <c r="BP69" s="1234"/>
      <c r="BQ69" s="1234"/>
      <c r="BR69" s="1234"/>
      <c r="BS69" s="1234"/>
      <c r="BT69" s="1234"/>
      <c r="BU69" s="1234"/>
      <c r="BV69" s="1234"/>
      <c r="BW69" s="1234"/>
      <c r="BX69" s="1234"/>
      <c r="BY69" s="1234"/>
      <c r="BZ69" s="1234"/>
      <c r="CA69" s="1234"/>
      <c r="CB69" s="1234"/>
      <c r="CC69" s="1234"/>
      <c r="CD69" s="1234"/>
      <c r="CE69" s="1234"/>
      <c r="CF69" s="1234"/>
      <c r="CG69" s="1234"/>
      <c r="CH69" s="1234"/>
      <c r="CI69" s="1234"/>
      <c r="CJ69" s="1234"/>
      <c r="CK69" s="1234"/>
      <c r="CL69" s="1234"/>
      <c r="CM69" s="1234"/>
      <c r="CN69" s="1234"/>
      <c r="CO69" s="1234"/>
      <c r="CP69" s="1234"/>
      <c r="CQ69" s="1234"/>
      <c r="CR69" s="1234"/>
      <c r="CS69" s="1234"/>
      <c r="CT69" s="1234"/>
      <c r="CU69" s="1234"/>
      <c r="CV69" s="1234"/>
      <c r="CW69" s="1234"/>
      <c r="CX69" s="1234"/>
      <c r="CY69" s="1234"/>
      <c r="CZ69" s="1234"/>
      <c r="DA69" s="1234"/>
      <c r="DB69" s="1234"/>
      <c r="DC69" s="1235"/>
    </row>
    <row r="70" spans="2:107" x14ac:dyDescent="0.15">
      <c r="B70" s="249"/>
      <c r="H70" s="369"/>
      <c r="I70" s="369"/>
      <c r="J70" s="370"/>
      <c r="K70" s="370"/>
      <c r="L70" s="371"/>
      <c r="M70" s="370"/>
      <c r="N70" s="371"/>
      <c r="AN70" s="357"/>
      <c r="AO70" s="357"/>
      <c r="AP70" s="357"/>
      <c r="AZ70" s="357"/>
      <c r="BA70" s="357"/>
      <c r="BB70" s="357"/>
      <c r="BL70" s="357"/>
      <c r="BM70" s="357"/>
      <c r="BN70" s="357"/>
      <c r="BX70" s="357"/>
      <c r="BY70" s="357"/>
      <c r="BZ70" s="357"/>
      <c r="CJ70" s="357"/>
      <c r="CK70" s="357"/>
      <c r="CL70" s="357"/>
      <c r="CV70" s="357"/>
      <c r="CW70" s="357"/>
      <c r="CX70" s="357"/>
    </row>
    <row r="71" spans="2:107" x14ac:dyDescent="0.15">
      <c r="B71" s="249"/>
      <c r="G71" s="372"/>
      <c r="I71" s="373"/>
      <c r="J71" s="370"/>
      <c r="K71" s="370"/>
      <c r="L71" s="371"/>
      <c r="M71" s="370"/>
      <c r="N71" s="371"/>
      <c r="AM71" s="372"/>
      <c r="AN71" s="245" t="s">
        <v>614</v>
      </c>
    </row>
    <row r="72" spans="2:107" x14ac:dyDescent="0.15">
      <c r="B72" s="249"/>
      <c r="G72" s="1220"/>
      <c r="H72" s="1220"/>
      <c r="I72" s="1220"/>
      <c r="J72" s="1220"/>
      <c r="K72" s="358"/>
      <c r="L72" s="358"/>
      <c r="M72" s="359"/>
      <c r="N72" s="359"/>
      <c r="AN72" s="1221"/>
      <c r="AO72" s="1222"/>
      <c r="AP72" s="1222"/>
      <c r="AQ72" s="1222"/>
      <c r="AR72" s="1222"/>
      <c r="AS72" s="1222"/>
      <c r="AT72" s="1222"/>
      <c r="AU72" s="1222"/>
      <c r="AV72" s="1222"/>
      <c r="AW72" s="1222"/>
      <c r="AX72" s="1222"/>
      <c r="AY72" s="1222"/>
      <c r="AZ72" s="1222"/>
      <c r="BA72" s="1222"/>
      <c r="BB72" s="1222"/>
      <c r="BC72" s="1222"/>
      <c r="BD72" s="1222"/>
      <c r="BE72" s="1222"/>
      <c r="BF72" s="1222"/>
      <c r="BG72" s="1222"/>
      <c r="BH72" s="1222"/>
      <c r="BI72" s="1222"/>
      <c r="BJ72" s="1222"/>
      <c r="BK72" s="1222"/>
      <c r="BL72" s="1222"/>
      <c r="BM72" s="1222"/>
      <c r="BN72" s="1222"/>
      <c r="BO72" s="1223"/>
      <c r="BP72" s="1224" t="s">
        <v>571</v>
      </c>
      <c r="BQ72" s="1224"/>
      <c r="BR72" s="1224"/>
      <c r="BS72" s="1224"/>
      <c r="BT72" s="1224"/>
      <c r="BU72" s="1224"/>
      <c r="BV72" s="1224"/>
      <c r="BW72" s="1224"/>
      <c r="BX72" s="1224" t="s">
        <v>572</v>
      </c>
      <c r="BY72" s="1224"/>
      <c r="BZ72" s="1224"/>
      <c r="CA72" s="1224"/>
      <c r="CB72" s="1224"/>
      <c r="CC72" s="1224"/>
      <c r="CD72" s="1224"/>
      <c r="CE72" s="1224"/>
      <c r="CF72" s="1224" t="s">
        <v>573</v>
      </c>
      <c r="CG72" s="1224"/>
      <c r="CH72" s="1224"/>
      <c r="CI72" s="1224"/>
      <c r="CJ72" s="1224"/>
      <c r="CK72" s="1224"/>
      <c r="CL72" s="1224"/>
      <c r="CM72" s="1224"/>
      <c r="CN72" s="1224" t="s">
        <v>574</v>
      </c>
      <c r="CO72" s="1224"/>
      <c r="CP72" s="1224"/>
      <c r="CQ72" s="1224"/>
      <c r="CR72" s="1224"/>
      <c r="CS72" s="1224"/>
      <c r="CT72" s="1224"/>
      <c r="CU72" s="1224"/>
      <c r="CV72" s="1224" t="s">
        <v>575</v>
      </c>
      <c r="CW72" s="1224"/>
      <c r="CX72" s="1224"/>
      <c r="CY72" s="1224"/>
      <c r="CZ72" s="1224"/>
      <c r="DA72" s="1224"/>
      <c r="DB72" s="1224"/>
      <c r="DC72" s="1224"/>
    </row>
    <row r="73" spans="2:107" x14ac:dyDescent="0.15">
      <c r="B73" s="249"/>
      <c r="G73" s="1237"/>
      <c r="H73" s="1237"/>
      <c r="I73" s="1237"/>
      <c r="J73" s="1237"/>
      <c r="K73" s="1240"/>
      <c r="L73" s="1240"/>
      <c r="M73" s="1240"/>
      <c r="N73" s="1240"/>
      <c r="AM73" s="357"/>
      <c r="AN73" s="1226" t="s">
        <v>615</v>
      </c>
      <c r="AO73" s="1226"/>
      <c r="AP73" s="1226"/>
      <c r="AQ73" s="1226"/>
      <c r="AR73" s="1226"/>
      <c r="AS73" s="1226"/>
      <c r="AT73" s="1226"/>
      <c r="AU73" s="1226"/>
      <c r="AV73" s="1226"/>
      <c r="AW73" s="1226"/>
      <c r="AX73" s="1226"/>
      <c r="AY73" s="1226"/>
      <c r="AZ73" s="1226"/>
      <c r="BA73" s="1226"/>
      <c r="BB73" s="1226" t="s">
        <v>616</v>
      </c>
      <c r="BC73" s="1226"/>
      <c r="BD73" s="1226"/>
      <c r="BE73" s="1226"/>
      <c r="BF73" s="1226"/>
      <c r="BG73" s="1226"/>
      <c r="BH73" s="1226"/>
      <c r="BI73" s="1226"/>
      <c r="BJ73" s="1226"/>
      <c r="BK73" s="1226"/>
      <c r="BL73" s="1226"/>
      <c r="BM73" s="1226"/>
      <c r="BN73" s="1226"/>
      <c r="BO73" s="1226"/>
      <c r="BP73" s="1225">
        <v>34.1</v>
      </c>
      <c r="BQ73" s="1225"/>
      <c r="BR73" s="1225"/>
      <c r="BS73" s="1225"/>
      <c r="BT73" s="1225"/>
      <c r="BU73" s="1225"/>
      <c r="BV73" s="1225"/>
      <c r="BW73" s="1225"/>
      <c r="BX73" s="1225">
        <v>23.4</v>
      </c>
      <c r="BY73" s="1225"/>
      <c r="BZ73" s="1225"/>
      <c r="CA73" s="1225"/>
      <c r="CB73" s="1225"/>
      <c r="CC73" s="1225"/>
      <c r="CD73" s="1225"/>
      <c r="CE73" s="1225"/>
      <c r="CF73" s="1225">
        <v>18.899999999999999</v>
      </c>
      <c r="CG73" s="1225"/>
      <c r="CH73" s="1225"/>
      <c r="CI73" s="1225"/>
      <c r="CJ73" s="1225"/>
      <c r="CK73" s="1225"/>
      <c r="CL73" s="1225"/>
      <c r="CM73" s="1225"/>
      <c r="CN73" s="1225">
        <v>15.3</v>
      </c>
      <c r="CO73" s="1225"/>
      <c r="CP73" s="1225"/>
      <c r="CQ73" s="1225"/>
      <c r="CR73" s="1225"/>
      <c r="CS73" s="1225"/>
      <c r="CT73" s="1225"/>
      <c r="CU73" s="1225"/>
      <c r="CV73" s="1225"/>
      <c r="CW73" s="1225"/>
      <c r="CX73" s="1225"/>
      <c r="CY73" s="1225"/>
      <c r="CZ73" s="1225"/>
      <c r="DA73" s="1225"/>
      <c r="DB73" s="1225"/>
      <c r="DC73" s="1225"/>
    </row>
    <row r="74" spans="2:107" x14ac:dyDescent="0.15">
      <c r="B74" s="249"/>
      <c r="G74" s="1237"/>
      <c r="H74" s="1237"/>
      <c r="I74" s="1237"/>
      <c r="J74" s="1237"/>
      <c r="K74" s="1240"/>
      <c r="L74" s="1240"/>
      <c r="M74" s="1240"/>
      <c r="N74" s="1240"/>
      <c r="AM74" s="357"/>
      <c r="AN74" s="1226"/>
      <c r="AO74" s="1226"/>
      <c r="AP74" s="1226"/>
      <c r="AQ74" s="1226"/>
      <c r="AR74" s="1226"/>
      <c r="AS74" s="1226"/>
      <c r="AT74" s="1226"/>
      <c r="AU74" s="1226"/>
      <c r="AV74" s="1226"/>
      <c r="AW74" s="1226"/>
      <c r="AX74" s="1226"/>
      <c r="AY74" s="1226"/>
      <c r="AZ74" s="1226"/>
      <c r="BA74" s="1226"/>
      <c r="BB74" s="1226"/>
      <c r="BC74" s="1226"/>
      <c r="BD74" s="1226"/>
      <c r="BE74" s="1226"/>
      <c r="BF74" s="1226"/>
      <c r="BG74" s="1226"/>
      <c r="BH74" s="1226"/>
      <c r="BI74" s="1226"/>
      <c r="BJ74" s="1226"/>
      <c r="BK74" s="1226"/>
      <c r="BL74" s="1226"/>
      <c r="BM74" s="1226"/>
      <c r="BN74" s="1226"/>
      <c r="BO74" s="1226"/>
      <c r="BP74" s="1225"/>
      <c r="BQ74" s="1225"/>
      <c r="BR74" s="1225"/>
      <c r="BS74" s="1225"/>
      <c r="BT74" s="1225"/>
      <c r="BU74" s="1225"/>
      <c r="BV74" s="1225"/>
      <c r="BW74" s="1225"/>
      <c r="BX74" s="1225"/>
      <c r="BY74" s="1225"/>
      <c r="BZ74" s="1225"/>
      <c r="CA74" s="1225"/>
      <c r="CB74" s="1225"/>
      <c r="CC74" s="1225"/>
      <c r="CD74" s="1225"/>
      <c r="CE74" s="1225"/>
      <c r="CF74" s="1225"/>
      <c r="CG74" s="1225"/>
      <c r="CH74" s="1225"/>
      <c r="CI74" s="1225"/>
      <c r="CJ74" s="1225"/>
      <c r="CK74" s="1225"/>
      <c r="CL74" s="1225"/>
      <c r="CM74" s="1225"/>
      <c r="CN74" s="1225"/>
      <c r="CO74" s="1225"/>
      <c r="CP74" s="1225"/>
      <c r="CQ74" s="1225"/>
      <c r="CR74" s="1225"/>
      <c r="CS74" s="1225"/>
      <c r="CT74" s="1225"/>
      <c r="CU74" s="1225"/>
      <c r="CV74" s="1225"/>
      <c r="CW74" s="1225"/>
      <c r="CX74" s="1225"/>
      <c r="CY74" s="1225"/>
      <c r="CZ74" s="1225"/>
      <c r="DA74" s="1225"/>
      <c r="DB74" s="1225"/>
      <c r="DC74" s="1225"/>
    </row>
    <row r="75" spans="2:107" x14ac:dyDescent="0.15">
      <c r="B75" s="249"/>
      <c r="G75" s="1237"/>
      <c r="H75" s="1237"/>
      <c r="I75" s="1220"/>
      <c r="J75" s="1220"/>
      <c r="K75" s="1236"/>
      <c r="L75" s="1236"/>
      <c r="M75" s="1236"/>
      <c r="N75" s="1236"/>
      <c r="AM75" s="357"/>
      <c r="AN75" s="1226"/>
      <c r="AO75" s="1226"/>
      <c r="AP75" s="1226"/>
      <c r="AQ75" s="1226"/>
      <c r="AR75" s="1226"/>
      <c r="AS75" s="1226"/>
      <c r="AT75" s="1226"/>
      <c r="AU75" s="1226"/>
      <c r="AV75" s="1226"/>
      <c r="AW75" s="1226"/>
      <c r="AX75" s="1226"/>
      <c r="AY75" s="1226"/>
      <c r="AZ75" s="1226"/>
      <c r="BA75" s="1226"/>
      <c r="BB75" s="1226" t="s">
        <v>620</v>
      </c>
      <c r="BC75" s="1226"/>
      <c r="BD75" s="1226"/>
      <c r="BE75" s="1226"/>
      <c r="BF75" s="1226"/>
      <c r="BG75" s="1226"/>
      <c r="BH75" s="1226"/>
      <c r="BI75" s="1226"/>
      <c r="BJ75" s="1226"/>
      <c r="BK75" s="1226"/>
      <c r="BL75" s="1226"/>
      <c r="BM75" s="1226"/>
      <c r="BN75" s="1226"/>
      <c r="BO75" s="1226"/>
      <c r="BP75" s="1225">
        <v>9.9</v>
      </c>
      <c r="BQ75" s="1225"/>
      <c r="BR75" s="1225"/>
      <c r="BS75" s="1225"/>
      <c r="BT75" s="1225"/>
      <c r="BU75" s="1225"/>
      <c r="BV75" s="1225"/>
      <c r="BW75" s="1225"/>
      <c r="BX75" s="1225">
        <v>10.199999999999999</v>
      </c>
      <c r="BY75" s="1225"/>
      <c r="BZ75" s="1225"/>
      <c r="CA75" s="1225"/>
      <c r="CB75" s="1225"/>
      <c r="CC75" s="1225"/>
      <c r="CD75" s="1225"/>
      <c r="CE75" s="1225"/>
      <c r="CF75" s="1225">
        <v>10.4</v>
      </c>
      <c r="CG75" s="1225"/>
      <c r="CH75" s="1225"/>
      <c r="CI75" s="1225"/>
      <c r="CJ75" s="1225"/>
      <c r="CK75" s="1225"/>
      <c r="CL75" s="1225"/>
      <c r="CM75" s="1225"/>
      <c r="CN75" s="1225">
        <v>10</v>
      </c>
      <c r="CO75" s="1225"/>
      <c r="CP75" s="1225"/>
      <c r="CQ75" s="1225"/>
      <c r="CR75" s="1225"/>
      <c r="CS75" s="1225"/>
      <c r="CT75" s="1225"/>
      <c r="CU75" s="1225"/>
      <c r="CV75" s="1225">
        <v>10.1</v>
      </c>
      <c r="CW75" s="1225"/>
      <c r="CX75" s="1225"/>
      <c r="CY75" s="1225"/>
      <c r="CZ75" s="1225"/>
      <c r="DA75" s="1225"/>
      <c r="DB75" s="1225"/>
      <c r="DC75" s="1225"/>
    </row>
    <row r="76" spans="2:107" x14ac:dyDescent="0.15">
      <c r="B76" s="249"/>
      <c r="G76" s="1237"/>
      <c r="H76" s="1237"/>
      <c r="I76" s="1220"/>
      <c r="J76" s="1220"/>
      <c r="K76" s="1236"/>
      <c r="L76" s="1236"/>
      <c r="M76" s="1236"/>
      <c r="N76" s="1236"/>
      <c r="AM76" s="357"/>
      <c r="AN76" s="1226"/>
      <c r="AO76" s="1226"/>
      <c r="AP76" s="1226"/>
      <c r="AQ76" s="1226"/>
      <c r="AR76" s="1226"/>
      <c r="AS76" s="1226"/>
      <c r="AT76" s="1226"/>
      <c r="AU76" s="1226"/>
      <c r="AV76" s="1226"/>
      <c r="AW76" s="1226"/>
      <c r="AX76" s="1226"/>
      <c r="AY76" s="1226"/>
      <c r="AZ76" s="1226"/>
      <c r="BA76" s="1226"/>
      <c r="BB76" s="1226"/>
      <c r="BC76" s="1226"/>
      <c r="BD76" s="1226"/>
      <c r="BE76" s="1226"/>
      <c r="BF76" s="1226"/>
      <c r="BG76" s="1226"/>
      <c r="BH76" s="1226"/>
      <c r="BI76" s="1226"/>
      <c r="BJ76" s="1226"/>
      <c r="BK76" s="1226"/>
      <c r="BL76" s="1226"/>
      <c r="BM76" s="1226"/>
      <c r="BN76" s="1226"/>
      <c r="BO76" s="1226"/>
      <c r="BP76" s="1225"/>
      <c r="BQ76" s="1225"/>
      <c r="BR76" s="1225"/>
      <c r="BS76" s="1225"/>
      <c r="BT76" s="1225"/>
      <c r="BU76" s="1225"/>
      <c r="BV76" s="1225"/>
      <c r="BW76" s="1225"/>
      <c r="BX76" s="1225"/>
      <c r="BY76" s="1225"/>
      <c r="BZ76" s="1225"/>
      <c r="CA76" s="1225"/>
      <c r="CB76" s="1225"/>
      <c r="CC76" s="1225"/>
      <c r="CD76" s="1225"/>
      <c r="CE76" s="1225"/>
      <c r="CF76" s="1225"/>
      <c r="CG76" s="1225"/>
      <c r="CH76" s="1225"/>
      <c r="CI76" s="1225"/>
      <c r="CJ76" s="1225"/>
      <c r="CK76" s="1225"/>
      <c r="CL76" s="1225"/>
      <c r="CM76" s="1225"/>
      <c r="CN76" s="1225"/>
      <c r="CO76" s="1225"/>
      <c r="CP76" s="1225"/>
      <c r="CQ76" s="1225"/>
      <c r="CR76" s="1225"/>
      <c r="CS76" s="1225"/>
      <c r="CT76" s="1225"/>
      <c r="CU76" s="1225"/>
      <c r="CV76" s="1225"/>
      <c r="CW76" s="1225"/>
      <c r="CX76" s="1225"/>
      <c r="CY76" s="1225"/>
      <c r="CZ76" s="1225"/>
      <c r="DA76" s="1225"/>
      <c r="DB76" s="1225"/>
      <c r="DC76" s="1225"/>
    </row>
    <row r="77" spans="2:107" x14ac:dyDescent="0.15">
      <c r="B77" s="249"/>
      <c r="G77" s="1220"/>
      <c r="H77" s="1220"/>
      <c r="I77" s="1220"/>
      <c r="J77" s="1220"/>
      <c r="K77" s="1240"/>
      <c r="L77" s="1240"/>
      <c r="M77" s="1240"/>
      <c r="N77" s="1240"/>
      <c r="AN77" s="1224" t="s">
        <v>618</v>
      </c>
      <c r="AO77" s="1224"/>
      <c r="AP77" s="1224"/>
      <c r="AQ77" s="1224"/>
      <c r="AR77" s="1224"/>
      <c r="AS77" s="1224"/>
      <c r="AT77" s="1224"/>
      <c r="AU77" s="1224"/>
      <c r="AV77" s="1224"/>
      <c r="AW77" s="1224"/>
      <c r="AX77" s="1224"/>
      <c r="AY77" s="1224"/>
      <c r="AZ77" s="1224"/>
      <c r="BA77" s="1224"/>
      <c r="BB77" s="1226" t="s">
        <v>616</v>
      </c>
      <c r="BC77" s="1226"/>
      <c r="BD77" s="1226"/>
      <c r="BE77" s="1226"/>
      <c r="BF77" s="1226"/>
      <c r="BG77" s="1226"/>
      <c r="BH77" s="1226"/>
      <c r="BI77" s="1226"/>
      <c r="BJ77" s="1226"/>
      <c r="BK77" s="1226"/>
      <c r="BL77" s="1226"/>
      <c r="BM77" s="1226"/>
      <c r="BN77" s="1226"/>
      <c r="BO77" s="1226"/>
      <c r="BP77" s="1225">
        <v>53.4</v>
      </c>
      <c r="BQ77" s="1225"/>
      <c r="BR77" s="1225"/>
      <c r="BS77" s="1225"/>
      <c r="BT77" s="1225"/>
      <c r="BU77" s="1225"/>
      <c r="BV77" s="1225"/>
      <c r="BW77" s="1225"/>
      <c r="BX77" s="1225">
        <v>48</v>
      </c>
      <c r="BY77" s="1225"/>
      <c r="BZ77" s="1225"/>
      <c r="CA77" s="1225"/>
      <c r="CB77" s="1225"/>
      <c r="CC77" s="1225"/>
      <c r="CD77" s="1225"/>
      <c r="CE77" s="1225"/>
      <c r="CF77" s="1225">
        <v>49.1</v>
      </c>
      <c r="CG77" s="1225"/>
      <c r="CH77" s="1225"/>
      <c r="CI77" s="1225"/>
      <c r="CJ77" s="1225"/>
      <c r="CK77" s="1225"/>
      <c r="CL77" s="1225"/>
      <c r="CM77" s="1225"/>
      <c r="CN77" s="1225">
        <v>41.5</v>
      </c>
      <c r="CO77" s="1225"/>
      <c r="CP77" s="1225"/>
      <c r="CQ77" s="1225"/>
      <c r="CR77" s="1225"/>
      <c r="CS77" s="1225"/>
      <c r="CT77" s="1225"/>
      <c r="CU77" s="1225"/>
      <c r="CV77" s="1225">
        <v>25.2</v>
      </c>
      <c r="CW77" s="1225"/>
      <c r="CX77" s="1225"/>
      <c r="CY77" s="1225"/>
      <c r="CZ77" s="1225"/>
      <c r="DA77" s="1225"/>
      <c r="DB77" s="1225"/>
      <c r="DC77" s="1225"/>
    </row>
    <row r="78" spans="2:107" x14ac:dyDescent="0.15">
      <c r="B78" s="249"/>
      <c r="G78" s="1220"/>
      <c r="H78" s="1220"/>
      <c r="I78" s="1220"/>
      <c r="J78" s="1220"/>
      <c r="K78" s="1240"/>
      <c r="L78" s="1240"/>
      <c r="M78" s="1240"/>
      <c r="N78" s="1240"/>
      <c r="AN78" s="1224"/>
      <c r="AO78" s="1224"/>
      <c r="AP78" s="1224"/>
      <c r="AQ78" s="1224"/>
      <c r="AR78" s="1224"/>
      <c r="AS78" s="1224"/>
      <c r="AT78" s="1224"/>
      <c r="AU78" s="1224"/>
      <c r="AV78" s="1224"/>
      <c r="AW78" s="1224"/>
      <c r="AX78" s="1224"/>
      <c r="AY78" s="1224"/>
      <c r="AZ78" s="1224"/>
      <c r="BA78" s="1224"/>
      <c r="BB78" s="1226"/>
      <c r="BC78" s="1226"/>
      <c r="BD78" s="1226"/>
      <c r="BE78" s="1226"/>
      <c r="BF78" s="1226"/>
      <c r="BG78" s="1226"/>
      <c r="BH78" s="1226"/>
      <c r="BI78" s="1226"/>
      <c r="BJ78" s="1226"/>
      <c r="BK78" s="1226"/>
      <c r="BL78" s="1226"/>
      <c r="BM78" s="1226"/>
      <c r="BN78" s="1226"/>
      <c r="BO78" s="1226"/>
      <c r="BP78" s="1225"/>
      <c r="BQ78" s="1225"/>
      <c r="BR78" s="1225"/>
      <c r="BS78" s="1225"/>
      <c r="BT78" s="1225"/>
      <c r="BU78" s="1225"/>
      <c r="BV78" s="1225"/>
      <c r="BW78" s="1225"/>
      <c r="BX78" s="1225"/>
      <c r="BY78" s="1225"/>
      <c r="BZ78" s="1225"/>
      <c r="CA78" s="1225"/>
      <c r="CB78" s="1225"/>
      <c r="CC78" s="1225"/>
      <c r="CD78" s="1225"/>
      <c r="CE78" s="1225"/>
      <c r="CF78" s="1225"/>
      <c r="CG78" s="1225"/>
      <c r="CH78" s="1225"/>
      <c r="CI78" s="1225"/>
      <c r="CJ78" s="1225"/>
      <c r="CK78" s="1225"/>
      <c r="CL78" s="1225"/>
      <c r="CM78" s="1225"/>
      <c r="CN78" s="1225"/>
      <c r="CO78" s="1225"/>
      <c r="CP78" s="1225"/>
      <c r="CQ78" s="1225"/>
      <c r="CR78" s="1225"/>
      <c r="CS78" s="1225"/>
      <c r="CT78" s="1225"/>
      <c r="CU78" s="1225"/>
      <c r="CV78" s="1225"/>
      <c r="CW78" s="1225"/>
      <c r="CX78" s="1225"/>
      <c r="CY78" s="1225"/>
      <c r="CZ78" s="1225"/>
      <c r="DA78" s="1225"/>
      <c r="DB78" s="1225"/>
      <c r="DC78" s="1225"/>
    </row>
    <row r="79" spans="2:107" x14ac:dyDescent="0.15">
      <c r="B79" s="249"/>
      <c r="G79" s="1220"/>
      <c r="H79" s="1220"/>
      <c r="I79" s="1239"/>
      <c r="J79" s="1239"/>
      <c r="K79" s="1241"/>
      <c r="L79" s="1241"/>
      <c r="M79" s="1241"/>
      <c r="N79" s="1241"/>
      <c r="AN79" s="1224"/>
      <c r="AO79" s="1224"/>
      <c r="AP79" s="1224"/>
      <c r="AQ79" s="1224"/>
      <c r="AR79" s="1224"/>
      <c r="AS79" s="1224"/>
      <c r="AT79" s="1224"/>
      <c r="AU79" s="1224"/>
      <c r="AV79" s="1224"/>
      <c r="AW79" s="1224"/>
      <c r="AX79" s="1224"/>
      <c r="AY79" s="1224"/>
      <c r="AZ79" s="1224"/>
      <c r="BA79" s="1224"/>
      <c r="BB79" s="1226" t="s">
        <v>620</v>
      </c>
      <c r="BC79" s="1226"/>
      <c r="BD79" s="1226"/>
      <c r="BE79" s="1226"/>
      <c r="BF79" s="1226"/>
      <c r="BG79" s="1226"/>
      <c r="BH79" s="1226"/>
      <c r="BI79" s="1226"/>
      <c r="BJ79" s="1226"/>
      <c r="BK79" s="1226"/>
      <c r="BL79" s="1226"/>
      <c r="BM79" s="1226"/>
      <c r="BN79" s="1226"/>
      <c r="BO79" s="1226"/>
      <c r="BP79" s="1225">
        <v>9.8000000000000007</v>
      </c>
      <c r="BQ79" s="1225"/>
      <c r="BR79" s="1225"/>
      <c r="BS79" s="1225"/>
      <c r="BT79" s="1225"/>
      <c r="BU79" s="1225"/>
      <c r="BV79" s="1225"/>
      <c r="BW79" s="1225"/>
      <c r="BX79" s="1225">
        <v>9.6</v>
      </c>
      <c r="BY79" s="1225"/>
      <c r="BZ79" s="1225"/>
      <c r="CA79" s="1225"/>
      <c r="CB79" s="1225"/>
      <c r="CC79" s="1225"/>
      <c r="CD79" s="1225"/>
      <c r="CE79" s="1225"/>
      <c r="CF79" s="1225">
        <v>9.5</v>
      </c>
      <c r="CG79" s="1225"/>
      <c r="CH79" s="1225"/>
      <c r="CI79" s="1225"/>
      <c r="CJ79" s="1225"/>
      <c r="CK79" s="1225"/>
      <c r="CL79" s="1225"/>
      <c r="CM79" s="1225"/>
      <c r="CN79" s="1225">
        <v>9.1999999999999993</v>
      </c>
      <c r="CO79" s="1225"/>
      <c r="CP79" s="1225"/>
      <c r="CQ79" s="1225"/>
      <c r="CR79" s="1225"/>
      <c r="CS79" s="1225"/>
      <c r="CT79" s="1225"/>
      <c r="CU79" s="1225"/>
      <c r="CV79" s="1225">
        <v>8.9</v>
      </c>
      <c r="CW79" s="1225"/>
      <c r="CX79" s="1225"/>
      <c r="CY79" s="1225"/>
      <c r="CZ79" s="1225"/>
      <c r="DA79" s="1225"/>
      <c r="DB79" s="1225"/>
      <c r="DC79" s="1225"/>
    </row>
    <row r="80" spans="2:107" x14ac:dyDescent="0.15">
      <c r="B80" s="249"/>
      <c r="G80" s="1220"/>
      <c r="H80" s="1220"/>
      <c r="I80" s="1239"/>
      <c r="J80" s="1239"/>
      <c r="K80" s="1241"/>
      <c r="L80" s="1241"/>
      <c r="M80" s="1241"/>
      <c r="N80" s="1241"/>
      <c r="AN80" s="1224"/>
      <c r="AO80" s="1224"/>
      <c r="AP80" s="1224"/>
      <c r="AQ80" s="1224"/>
      <c r="AR80" s="1224"/>
      <c r="AS80" s="1224"/>
      <c r="AT80" s="1224"/>
      <c r="AU80" s="1224"/>
      <c r="AV80" s="1224"/>
      <c r="AW80" s="1224"/>
      <c r="AX80" s="1224"/>
      <c r="AY80" s="1224"/>
      <c r="AZ80" s="1224"/>
      <c r="BA80" s="1224"/>
      <c r="BB80" s="1226"/>
      <c r="BC80" s="1226"/>
      <c r="BD80" s="1226"/>
      <c r="BE80" s="1226"/>
      <c r="BF80" s="1226"/>
      <c r="BG80" s="1226"/>
      <c r="BH80" s="1226"/>
      <c r="BI80" s="1226"/>
      <c r="BJ80" s="1226"/>
      <c r="BK80" s="1226"/>
      <c r="BL80" s="1226"/>
      <c r="BM80" s="1226"/>
      <c r="BN80" s="1226"/>
      <c r="BO80" s="1226"/>
      <c r="BP80" s="1225"/>
      <c r="BQ80" s="1225"/>
      <c r="BR80" s="1225"/>
      <c r="BS80" s="1225"/>
      <c r="BT80" s="1225"/>
      <c r="BU80" s="1225"/>
      <c r="BV80" s="1225"/>
      <c r="BW80" s="1225"/>
      <c r="BX80" s="1225"/>
      <c r="BY80" s="1225"/>
      <c r="BZ80" s="1225"/>
      <c r="CA80" s="1225"/>
      <c r="CB80" s="1225"/>
      <c r="CC80" s="1225"/>
      <c r="CD80" s="1225"/>
      <c r="CE80" s="1225"/>
      <c r="CF80" s="1225"/>
      <c r="CG80" s="1225"/>
      <c r="CH80" s="1225"/>
      <c r="CI80" s="1225"/>
      <c r="CJ80" s="1225"/>
      <c r="CK80" s="1225"/>
      <c r="CL80" s="1225"/>
      <c r="CM80" s="1225"/>
      <c r="CN80" s="1225"/>
      <c r="CO80" s="1225"/>
      <c r="CP80" s="1225"/>
      <c r="CQ80" s="1225"/>
      <c r="CR80" s="1225"/>
      <c r="CS80" s="1225"/>
      <c r="CT80" s="1225"/>
      <c r="CU80" s="1225"/>
      <c r="CV80" s="1225"/>
      <c r="CW80" s="1225"/>
      <c r="CX80" s="1225"/>
      <c r="CY80" s="1225"/>
      <c r="CZ80" s="1225"/>
      <c r="DA80" s="1225"/>
      <c r="DB80" s="1225"/>
      <c r="DC80" s="1225"/>
    </row>
    <row r="81" spans="2:109" x14ac:dyDescent="0.15">
      <c r="B81" s="249"/>
    </row>
    <row r="82" spans="2:109" ht="17.25" x14ac:dyDescent="0.15">
      <c r="B82" s="249"/>
      <c r="K82" s="374"/>
      <c r="L82" s="374"/>
      <c r="M82" s="374"/>
      <c r="N82" s="374"/>
      <c r="AQ82" s="374"/>
      <c r="AR82" s="374"/>
      <c r="AS82" s="374"/>
      <c r="AT82" s="374"/>
      <c r="BC82" s="374"/>
      <c r="BD82" s="374"/>
      <c r="BE82" s="374"/>
      <c r="BF82" s="374"/>
      <c r="BO82" s="374"/>
      <c r="BP82" s="374"/>
      <c r="BQ82" s="374"/>
      <c r="BR82" s="374"/>
      <c r="CA82" s="374"/>
      <c r="CB82" s="374"/>
      <c r="CC82" s="374"/>
      <c r="CD82" s="374"/>
      <c r="CM82" s="374"/>
      <c r="CN82" s="374"/>
      <c r="CO82" s="374"/>
      <c r="CP82" s="374"/>
      <c r="CY82" s="374"/>
      <c r="CZ82" s="374"/>
      <c r="DA82" s="374"/>
      <c r="DB82" s="374"/>
      <c r="DC82" s="374"/>
    </row>
    <row r="83" spans="2:109" x14ac:dyDescent="0.15">
      <c r="B83" s="330"/>
      <c r="C83" s="301"/>
      <c r="D83" s="301"/>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301"/>
      <c r="AE83" s="301"/>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301"/>
      <c r="BS83" s="301"/>
      <c r="BT83" s="301"/>
      <c r="BU83" s="301"/>
      <c r="BV83" s="301"/>
      <c r="BW83" s="301"/>
      <c r="BX83" s="301"/>
      <c r="BY83" s="301"/>
      <c r="BZ83" s="301"/>
      <c r="CA83" s="301"/>
      <c r="CB83" s="301"/>
      <c r="CC83" s="301"/>
      <c r="CD83" s="301"/>
      <c r="CE83" s="301"/>
      <c r="CF83" s="301"/>
      <c r="CG83" s="301"/>
      <c r="CH83" s="301"/>
      <c r="CI83" s="301"/>
      <c r="CJ83" s="301"/>
      <c r="CK83" s="301"/>
      <c r="CL83" s="301"/>
      <c r="CM83" s="301"/>
      <c r="CN83" s="301"/>
      <c r="CO83" s="301"/>
      <c r="CP83" s="301"/>
      <c r="CQ83" s="301"/>
      <c r="CR83" s="301"/>
      <c r="CS83" s="301"/>
      <c r="CT83" s="301"/>
      <c r="CU83" s="301"/>
      <c r="CV83" s="301"/>
      <c r="CW83" s="301"/>
      <c r="CX83" s="301"/>
      <c r="CY83" s="301"/>
      <c r="CZ83" s="301"/>
      <c r="DA83" s="301"/>
      <c r="DB83" s="301"/>
      <c r="DC83" s="301"/>
      <c r="DD83" s="331"/>
    </row>
    <row r="84" spans="2:109" x14ac:dyDescent="0.15">
      <c r="DD84" s="245"/>
      <c r="DE84" s="245"/>
    </row>
    <row r="85" spans="2:109" x14ac:dyDescent="0.15">
      <c r="DD85" s="245"/>
      <c r="DE85" s="245"/>
    </row>
  </sheetData>
  <sheetProtection algorithmName="SHA-512" hashValue="6dpGqmaLlNtLFQA1fNzeHkt0+tw9/ME6gj+YWx1niG0vfBuj3cq6STFOkB8tXb0zC67/Z6FlagBdBoG/6gMvJw==" saltValue="wBfwl0igvtz64OAeSmltP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F515D-CB5F-453D-BDE4-16091CB7CF82}">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44" customWidth="1"/>
    <col min="35" max="122" width="2.5" style="243" customWidth="1"/>
    <col min="123" max="16384" width="2.5"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S2" s="243"/>
      <c r="AH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3"/>
    </row>
    <row r="117" spans="34:122" ht="13.5" customHeight="1" x14ac:dyDescent="0.15"/>
    <row r="118" spans="34:122" ht="13.5" customHeight="1" x14ac:dyDescent="0.15"/>
    <row r="119" spans="34:122" ht="13.5" customHeight="1" x14ac:dyDescent="0.15"/>
    <row r="120" spans="34:122" ht="13.5" customHeight="1" x14ac:dyDescent="0.15">
      <c r="AH120" s="243"/>
    </row>
    <row r="121" spans="34:122" ht="13.5" customHeight="1" x14ac:dyDescent="0.15">
      <c r="AH121" s="243"/>
    </row>
    <row r="122" spans="34:122" ht="13.5" customHeight="1" x14ac:dyDescent="0.15"/>
    <row r="123" spans="34:122" ht="13.5" customHeight="1" x14ac:dyDescent="0.15"/>
    <row r="124" spans="34:122" ht="13.5" customHeight="1" x14ac:dyDescent="0.15"/>
    <row r="125" spans="34:122" ht="13.5" customHeight="1" x14ac:dyDescent="0.15">
      <c r="DR125" s="243" t="s">
        <v>518</v>
      </c>
    </row>
  </sheetData>
  <sheetProtection algorithmName="SHA-512" hashValue="2wIC35DyBNJ9Xd09+kRWW+MZEiO9vbmzhwY5a9GhORHdZ/76FYPWbbJVDvmMtplSoEUFkoDXddk9ihFKo58PfQ==" saltValue="uw9EYKg8vUVqTo+vXX9GT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5ABEF-B082-4675-AAEC-9100DF4296CA}">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44" customWidth="1"/>
    <col min="35" max="122" width="2.5" style="243" customWidth="1"/>
    <col min="123" max="16384" width="2.5"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3"/>
    </row>
    <row r="117" spans="34:122" ht="13.5" customHeight="1" x14ac:dyDescent="0.15"/>
    <row r="118" spans="34:122" ht="13.5" customHeight="1" x14ac:dyDescent="0.15"/>
    <row r="119" spans="34:122" ht="13.5" customHeight="1" x14ac:dyDescent="0.15"/>
    <row r="120" spans="34:122" ht="13.5" customHeight="1" x14ac:dyDescent="0.15">
      <c r="AH120" s="243"/>
    </row>
    <row r="121" spans="34:122" ht="13.5" customHeight="1" x14ac:dyDescent="0.15">
      <c r="AH121" s="243"/>
    </row>
    <row r="122" spans="34:122" ht="13.5" customHeight="1" x14ac:dyDescent="0.15"/>
    <row r="123" spans="34:122" ht="13.5" customHeight="1" x14ac:dyDescent="0.15"/>
    <row r="124" spans="34:122" ht="13.5" customHeight="1" x14ac:dyDescent="0.15"/>
    <row r="125" spans="34:122" ht="13.5" customHeight="1" x14ac:dyDescent="0.15">
      <c r="DR125" s="243" t="s">
        <v>518</v>
      </c>
    </row>
  </sheetData>
  <sheetProtection algorithmName="SHA-512" hashValue="2ljS/5zyqWfqCZn39TSdnFgNT01Y++XiuloEp3tvFOCpSYVTPuTvl4MvM0LFxmWz99zQkENYshGJ1/Rpe1iV1Q==" saltValue="1fyUBikMswUyprHut7wkK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9" customWidth="1"/>
    <col min="2" max="8" width="13.375" style="139" customWidth="1"/>
    <col min="9" max="16384" width="11.125" style="139"/>
  </cols>
  <sheetData>
    <row r="1" spans="1:8" x14ac:dyDescent="0.15">
      <c r="A1" s="133"/>
      <c r="B1" s="134"/>
      <c r="C1" s="135"/>
      <c r="D1" s="136"/>
      <c r="E1" s="137"/>
      <c r="F1" s="137"/>
      <c r="G1" s="137"/>
      <c r="H1" s="138"/>
    </row>
    <row r="2" spans="1:8" x14ac:dyDescent="0.15">
      <c r="A2" s="140"/>
      <c r="B2" s="141"/>
      <c r="C2" s="142"/>
      <c r="D2" s="143" t="s">
        <v>52</v>
      </c>
      <c r="E2" s="144"/>
      <c r="F2" s="145" t="s">
        <v>568</v>
      </c>
      <c r="G2" s="146"/>
      <c r="H2" s="147"/>
    </row>
    <row r="3" spans="1:8" x14ac:dyDescent="0.15">
      <c r="A3" s="143" t="s">
        <v>561</v>
      </c>
      <c r="B3" s="148"/>
      <c r="C3" s="149"/>
      <c r="D3" s="150">
        <v>140086</v>
      </c>
      <c r="E3" s="151"/>
      <c r="F3" s="152">
        <v>88968</v>
      </c>
      <c r="G3" s="153"/>
      <c r="H3" s="154"/>
    </row>
    <row r="4" spans="1:8" x14ac:dyDescent="0.15">
      <c r="A4" s="155"/>
      <c r="B4" s="156"/>
      <c r="C4" s="157"/>
      <c r="D4" s="158">
        <v>48253</v>
      </c>
      <c r="E4" s="159"/>
      <c r="F4" s="160">
        <v>45482</v>
      </c>
      <c r="G4" s="161"/>
      <c r="H4" s="162"/>
    </row>
    <row r="5" spans="1:8" x14ac:dyDescent="0.15">
      <c r="A5" s="143" t="s">
        <v>563</v>
      </c>
      <c r="B5" s="148"/>
      <c r="C5" s="149"/>
      <c r="D5" s="150">
        <v>136420</v>
      </c>
      <c r="E5" s="151"/>
      <c r="F5" s="152">
        <v>85173</v>
      </c>
      <c r="G5" s="153"/>
      <c r="H5" s="154"/>
    </row>
    <row r="6" spans="1:8" x14ac:dyDescent="0.15">
      <c r="A6" s="155"/>
      <c r="B6" s="156"/>
      <c r="C6" s="157"/>
      <c r="D6" s="158">
        <v>36553</v>
      </c>
      <c r="E6" s="159"/>
      <c r="F6" s="160">
        <v>43913</v>
      </c>
      <c r="G6" s="161"/>
      <c r="H6" s="162"/>
    </row>
    <row r="7" spans="1:8" x14ac:dyDescent="0.15">
      <c r="A7" s="143" t="s">
        <v>564</v>
      </c>
      <c r="B7" s="148"/>
      <c r="C7" s="149"/>
      <c r="D7" s="150">
        <v>111928</v>
      </c>
      <c r="E7" s="151"/>
      <c r="F7" s="152">
        <v>94081</v>
      </c>
      <c r="G7" s="153"/>
      <c r="H7" s="154"/>
    </row>
    <row r="8" spans="1:8" x14ac:dyDescent="0.15">
      <c r="A8" s="155"/>
      <c r="B8" s="156"/>
      <c r="C8" s="157"/>
      <c r="D8" s="158">
        <v>29636</v>
      </c>
      <c r="E8" s="159"/>
      <c r="F8" s="160">
        <v>48949</v>
      </c>
      <c r="G8" s="161"/>
      <c r="H8" s="162"/>
    </row>
    <row r="9" spans="1:8" x14ac:dyDescent="0.15">
      <c r="A9" s="143" t="s">
        <v>565</v>
      </c>
      <c r="B9" s="148"/>
      <c r="C9" s="149"/>
      <c r="D9" s="150">
        <v>119731</v>
      </c>
      <c r="E9" s="151"/>
      <c r="F9" s="152">
        <v>92632</v>
      </c>
      <c r="G9" s="153"/>
      <c r="H9" s="154"/>
    </row>
    <row r="10" spans="1:8" x14ac:dyDescent="0.15">
      <c r="A10" s="155"/>
      <c r="B10" s="156"/>
      <c r="C10" s="157"/>
      <c r="D10" s="158">
        <v>46361</v>
      </c>
      <c r="E10" s="159"/>
      <c r="F10" s="160">
        <v>47978</v>
      </c>
      <c r="G10" s="161"/>
      <c r="H10" s="162"/>
    </row>
    <row r="11" spans="1:8" x14ac:dyDescent="0.15">
      <c r="A11" s="143" t="s">
        <v>566</v>
      </c>
      <c r="B11" s="148"/>
      <c r="C11" s="149"/>
      <c r="D11" s="150">
        <v>147458</v>
      </c>
      <c r="E11" s="151"/>
      <c r="F11" s="152">
        <v>96469</v>
      </c>
      <c r="G11" s="153"/>
      <c r="H11" s="154"/>
    </row>
    <row r="12" spans="1:8" x14ac:dyDescent="0.15">
      <c r="A12" s="155"/>
      <c r="B12" s="156"/>
      <c r="C12" s="163"/>
      <c r="D12" s="158">
        <v>37494</v>
      </c>
      <c r="E12" s="159"/>
      <c r="F12" s="160">
        <v>49775</v>
      </c>
      <c r="G12" s="161"/>
      <c r="H12" s="162"/>
    </row>
    <row r="13" spans="1:8" x14ac:dyDescent="0.15">
      <c r="A13" s="143"/>
      <c r="B13" s="148"/>
      <c r="C13" s="149"/>
      <c r="D13" s="150">
        <v>131125</v>
      </c>
      <c r="E13" s="151"/>
      <c r="F13" s="152">
        <v>91465</v>
      </c>
      <c r="G13" s="164"/>
      <c r="H13" s="154"/>
    </row>
    <row r="14" spans="1:8" x14ac:dyDescent="0.15">
      <c r="A14" s="155"/>
      <c r="B14" s="156"/>
      <c r="C14" s="157"/>
      <c r="D14" s="158">
        <v>39659</v>
      </c>
      <c r="E14" s="159"/>
      <c r="F14" s="160">
        <v>47219</v>
      </c>
      <c r="G14" s="161"/>
      <c r="H14" s="162"/>
    </row>
    <row r="17" spans="1:11" x14ac:dyDescent="0.15">
      <c r="A17" s="139" t="s">
        <v>53</v>
      </c>
    </row>
    <row r="18" spans="1:11" x14ac:dyDescent="0.15">
      <c r="A18" s="165"/>
      <c r="B18" s="165" t="str">
        <f>実質収支比率等に係る経年分析!F$46</f>
        <v>H29</v>
      </c>
      <c r="C18" s="165" t="str">
        <f>実質収支比率等に係る経年分析!G$46</f>
        <v>H30</v>
      </c>
      <c r="D18" s="165" t="str">
        <f>実質収支比率等に係る経年分析!H$46</f>
        <v>R01</v>
      </c>
      <c r="E18" s="165" t="str">
        <f>実質収支比率等に係る経年分析!I$46</f>
        <v>R02</v>
      </c>
      <c r="F18" s="165" t="str">
        <f>実質収支比率等に係る経年分析!J$46</f>
        <v>R03</v>
      </c>
    </row>
    <row r="19" spans="1:11" x14ac:dyDescent="0.15">
      <c r="A19" s="165" t="s">
        <v>54</v>
      </c>
      <c r="B19" s="165">
        <f>ROUND(VALUE(SUBSTITUTE(実質収支比率等に係る経年分析!F$48,"▲","-")),2)</f>
        <v>5.57</v>
      </c>
      <c r="C19" s="165">
        <f>ROUND(VALUE(SUBSTITUTE(実質収支比率等に係る経年分析!G$48,"▲","-")),2)</f>
        <v>4.5199999999999996</v>
      </c>
      <c r="D19" s="165">
        <f>ROUND(VALUE(SUBSTITUTE(実質収支比率等に係る経年分析!H$48,"▲","-")),2)</f>
        <v>2.67</v>
      </c>
      <c r="E19" s="165">
        <f>ROUND(VALUE(SUBSTITUTE(実質収支比率等に係る経年分析!I$48,"▲","-")),2)</f>
        <v>3.83</v>
      </c>
      <c r="F19" s="165">
        <f>ROUND(VALUE(SUBSTITUTE(実質収支比率等に係る経年分析!J$48,"▲","-")),2)</f>
        <v>5.83</v>
      </c>
    </row>
    <row r="20" spans="1:11" x14ac:dyDescent="0.15">
      <c r="A20" s="165" t="s">
        <v>55</v>
      </c>
      <c r="B20" s="165">
        <f>ROUND(VALUE(SUBSTITUTE(実質収支比率等に係る経年分析!F$47,"▲","-")),2)</f>
        <v>22.84</v>
      </c>
      <c r="C20" s="165">
        <f>ROUND(VALUE(SUBSTITUTE(実質収支比率等に係る経年分析!G$47,"▲","-")),2)</f>
        <v>23.24</v>
      </c>
      <c r="D20" s="165">
        <f>ROUND(VALUE(SUBSTITUTE(実質収支比率等に係る経年分析!H$47,"▲","-")),2)</f>
        <v>23.17</v>
      </c>
      <c r="E20" s="165">
        <f>ROUND(VALUE(SUBSTITUTE(実質収支比率等に係る経年分析!I$47,"▲","-")),2)</f>
        <v>22.65</v>
      </c>
      <c r="F20" s="165">
        <f>ROUND(VALUE(SUBSTITUTE(実質収支比率等に係る経年分析!J$47,"▲","-")),2)</f>
        <v>24.7</v>
      </c>
    </row>
    <row r="21" spans="1:11" x14ac:dyDescent="0.15">
      <c r="A21" s="165" t="s">
        <v>56</v>
      </c>
      <c r="B21" s="165">
        <f>IF(ISNUMBER(VALUE(SUBSTITUTE(実質収支比率等に係る経年分析!F$49,"▲","-"))),ROUND(VALUE(SUBSTITUTE(実質収支比率等に係る経年分析!F$49,"▲","-")),2),NA())</f>
        <v>0.74</v>
      </c>
      <c r="C21" s="165">
        <f>IF(ISNUMBER(VALUE(SUBSTITUTE(実質収支比率等に係る経年分析!G$49,"▲","-"))),ROUND(VALUE(SUBSTITUTE(実質収支比率等に係る経年分析!G$49,"▲","-")),2),NA())</f>
        <v>-1.05</v>
      </c>
      <c r="D21" s="165">
        <f>IF(ISNUMBER(VALUE(SUBSTITUTE(実質収支比率等に係る経年分析!H$49,"▲","-"))),ROUND(VALUE(SUBSTITUTE(実質収支比率等に係る経年分析!H$49,"▲","-")),2),NA())</f>
        <v>-2.35</v>
      </c>
      <c r="E21" s="165">
        <f>IF(ISNUMBER(VALUE(SUBSTITUTE(実質収支比率等に係る経年分析!I$49,"▲","-"))),ROUND(VALUE(SUBSTITUTE(実質収支比率等に係る経年分析!I$49,"▲","-")),2),NA())</f>
        <v>1.25</v>
      </c>
      <c r="F21" s="165">
        <f>IF(ISNUMBER(VALUE(SUBSTITUTE(実質収支比率等に係る経年分析!J$49,"▲","-"))),ROUND(VALUE(SUBSTITUTE(実質収支比率等に係る経年分析!J$49,"▲","-")),2),NA())</f>
        <v>4.72</v>
      </c>
    </row>
    <row r="24" spans="1:11" x14ac:dyDescent="0.15">
      <c r="A24" s="139" t="s">
        <v>57</v>
      </c>
    </row>
    <row r="25" spans="1:11" x14ac:dyDescent="0.15">
      <c r="A25" s="166"/>
      <c r="B25" s="166" t="str">
        <f>連結実質赤字比率に係る赤字・黒字の構成分析!F$33</f>
        <v>H29</v>
      </c>
      <c r="C25" s="166"/>
      <c r="D25" s="166" t="str">
        <f>連結実質赤字比率に係る赤字・黒字の構成分析!G$33</f>
        <v>H30</v>
      </c>
      <c r="E25" s="166"/>
      <c r="F25" s="166" t="str">
        <f>連結実質赤字比率に係る赤字・黒字の構成分析!H$33</f>
        <v>R01</v>
      </c>
      <c r="G25" s="166"/>
      <c r="H25" s="166" t="str">
        <f>連結実質赤字比率に係る赤字・黒字の構成分析!I$33</f>
        <v>R02</v>
      </c>
      <c r="I25" s="166"/>
      <c r="J25" s="166" t="str">
        <f>連結実質赤字比率に係る赤字・黒字の構成分析!J$33</f>
        <v>R03</v>
      </c>
      <c r="K25" s="166"/>
    </row>
    <row r="26" spans="1:11" x14ac:dyDescent="0.15">
      <c r="A26" s="166"/>
      <c r="B26" s="166" t="s">
        <v>58</v>
      </c>
      <c r="C26" s="166" t="s">
        <v>59</v>
      </c>
      <c r="D26" s="166" t="s">
        <v>58</v>
      </c>
      <c r="E26" s="166" t="s">
        <v>59</v>
      </c>
      <c r="F26" s="166" t="s">
        <v>58</v>
      </c>
      <c r="G26" s="166" t="s">
        <v>59</v>
      </c>
      <c r="H26" s="166" t="s">
        <v>58</v>
      </c>
      <c r="I26" s="166" t="s">
        <v>59</v>
      </c>
      <c r="J26" s="166" t="s">
        <v>58</v>
      </c>
      <c r="K26" s="166" t="s">
        <v>59</v>
      </c>
    </row>
    <row r="27" spans="1:11" x14ac:dyDescent="0.15">
      <c r="A27" s="166" t="str">
        <f>IF(連結実質赤字比率に係る赤字・黒字の構成分析!C$43="",NA(),連結実質赤字比率に係る赤字・黒字の構成分析!C$43)</f>
        <v>その他会計（黒字）</v>
      </c>
      <c r="B27" s="166" t="e">
        <f>IF(ROUND(VALUE(SUBSTITUTE(連結実質赤字比率に係る赤字・黒字の構成分析!F$43,"▲", "-")), 2) &lt; 0, ABS(ROUND(VALUE(SUBSTITUTE(連結実質赤字比率に係る赤字・黒字の構成分析!F$43,"▲", "-")), 2)), NA())</f>
        <v>#N/A</v>
      </c>
      <c r="C27" s="166">
        <f>IF(ROUND(VALUE(SUBSTITUTE(連結実質赤字比率に係る赤字・黒字の構成分析!F$43,"▲", "-")), 2) &gt;= 0, ABS(ROUND(VALUE(SUBSTITUTE(連結実質赤字比率に係る赤字・黒字の構成分析!F$43,"▲", "-")), 2)), NA())</f>
        <v>0</v>
      </c>
      <c r="D27" s="166" t="e">
        <f>IF(ROUND(VALUE(SUBSTITUTE(連結実質赤字比率に係る赤字・黒字の構成分析!G$43,"▲", "-")), 2) &lt; 0, ABS(ROUND(VALUE(SUBSTITUTE(連結実質赤字比率に係る赤字・黒字の構成分析!G$43,"▲", "-")), 2)), NA())</f>
        <v>#N/A</v>
      </c>
      <c r="E27" s="166">
        <f>IF(ROUND(VALUE(SUBSTITUTE(連結実質赤字比率に係る赤字・黒字の構成分析!G$43,"▲", "-")), 2) &gt;= 0, ABS(ROUND(VALUE(SUBSTITUTE(連結実質赤字比率に係る赤字・黒字の構成分析!G$43,"▲", "-")), 2)), NA())</f>
        <v>0</v>
      </c>
      <c r="F27" s="166" t="e">
        <f>IF(ROUND(VALUE(SUBSTITUTE(連結実質赤字比率に係る赤字・黒字の構成分析!H$43,"▲", "-")), 2) &lt; 0, ABS(ROUND(VALUE(SUBSTITUTE(連結実質赤字比率に係る赤字・黒字の構成分析!H$43,"▲", "-")), 2)), NA())</f>
        <v>#N/A</v>
      </c>
      <c r="G27" s="166">
        <f>IF(ROUND(VALUE(SUBSTITUTE(連結実質赤字比率に係る赤字・黒字の構成分析!H$43,"▲", "-")), 2) &gt;= 0, ABS(ROUND(VALUE(SUBSTITUTE(連結実質赤字比率に係る赤字・黒字の構成分析!H$43,"▲", "-")), 2)), NA())</f>
        <v>0</v>
      </c>
      <c r="H27" s="166" t="e">
        <f>IF(ROUND(VALUE(SUBSTITUTE(連結実質赤字比率に係る赤字・黒字の構成分析!I$43,"▲", "-")), 2) &lt; 0, ABS(ROUND(VALUE(SUBSTITUTE(連結実質赤字比率に係る赤字・黒字の構成分析!I$43,"▲", "-")), 2)), NA())</f>
        <v>#N/A</v>
      </c>
      <c r="I27" s="166">
        <f>IF(ROUND(VALUE(SUBSTITUTE(連結実質赤字比率に係る赤字・黒字の構成分析!I$43,"▲", "-")), 2) &gt;= 0, ABS(ROUND(VALUE(SUBSTITUTE(連結実質赤字比率に係る赤字・黒字の構成分析!I$43,"▲", "-")), 2)), NA())</f>
        <v>0</v>
      </c>
      <c r="J27" s="166" t="e">
        <f>IF(ROUND(VALUE(SUBSTITUTE(連結実質赤字比率に係る赤字・黒字の構成分析!J$43,"▲", "-")), 2) &lt; 0, ABS(ROUND(VALUE(SUBSTITUTE(連結実質赤字比率に係る赤字・黒字の構成分析!J$43,"▲", "-")), 2)), NA())</f>
        <v>#N/A</v>
      </c>
      <c r="K27" s="166">
        <f>IF(ROUND(VALUE(SUBSTITUTE(連結実質赤字比率に係る赤字・黒字の構成分析!J$43,"▲", "-")), 2) &gt;= 0, ABS(ROUND(VALUE(SUBSTITUTE(連結実質赤字比率に係る赤字・黒字の構成分析!J$43,"▲", "-")), 2)), NA())</f>
        <v>0</v>
      </c>
    </row>
    <row r="28" spans="1:11" x14ac:dyDescent="0.15">
      <c r="A28" s="166" t="str">
        <f>IF(連結実質赤字比率に係る赤字・黒字の構成分析!C$42="",NA(),連結実質赤字比率に係る赤字・黒字の構成分析!C$42)</f>
        <v>その他会計（赤字）</v>
      </c>
      <c r="B28" s="166" t="e">
        <f>IF(ROUND(VALUE(SUBSTITUTE(連結実質赤字比率に係る赤字・黒字の構成分析!F$42,"▲", "-")), 2) &lt; 0, ABS(ROUND(VALUE(SUBSTITUTE(連結実質赤字比率に係る赤字・黒字の構成分析!F$42,"▲", "-")), 2)), NA())</f>
        <v>#VALUE!</v>
      </c>
      <c r="C28" s="166" t="e">
        <f>IF(ROUND(VALUE(SUBSTITUTE(連結実質赤字比率に係る赤字・黒字の構成分析!F$42,"▲", "-")), 2) &gt;= 0, ABS(ROUND(VALUE(SUBSTITUTE(連結実質赤字比率に係る赤字・黒字の構成分析!F$42,"▲", "-")), 2)), NA())</f>
        <v>#VALUE!</v>
      </c>
      <c r="D28" s="166" t="e">
        <f>IF(ROUND(VALUE(SUBSTITUTE(連結実質赤字比率に係る赤字・黒字の構成分析!G$42,"▲", "-")), 2) &lt; 0, ABS(ROUND(VALUE(SUBSTITUTE(連結実質赤字比率に係る赤字・黒字の構成分析!G$42,"▲", "-")), 2)), NA())</f>
        <v>#VALUE!</v>
      </c>
      <c r="E28" s="166" t="e">
        <f>IF(ROUND(VALUE(SUBSTITUTE(連結実質赤字比率に係る赤字・黒字の構成分析!G$42,"▲", "-")), 2) &gt;= 0, ABS(ROUND(VALUE(SUBSTITUTE(連結実質赤字比率に係る赤字・黒字の構成分析!G$42,"▲", "-")), 2)), NA())</f>
        <v>#VALUE!</v>
      </c>
      <c r="F28" s="166" t="e">
        <f>IF(ROUND(VALUE(SUBSTITUTE(連結実質赤字比率に係る赤字・黒字の構成分析!H$42,"▲", "-")), 2) &lt; 0, ABS(ROUND(VALUE(SUBSTITUTE(連結実質赤字比率に係る赤字・黒字の構成分析!H$42,"▲", "-")), 2)), NA())</f>
        <v>#VALUE!</v>
      </c>
      <c r="G28" s="166" t="e">
        <f>IF(ROUND(VALUE(SUBSTITUTE(連結実質赤字比率に係る赤字・黒字の構成分析!H$42,"▲", "-")), 2) &gt;= 0, ABS(ROUND(VALUE(SUBSTITUTE(連結実質赤字比率に係る赤字・黒字の構成分析!H$42,"▲", "-")), 2)), NA())</f>
        <v>#VALUE!</v>
      </c>
      <c r="H28" s="166" t="e">
        <f>IF(ROUND(VALUE(SUBSTITUTE(連結実質赤字比率に係る赤字・黒字の構成分析!I$42,"▲", "-")), 2) &lt; 0, ABS(ROUND(VALUE(SUBSTITUTE(連結実質赤字比率に係る赤字・黒字の構成分析!I$42,"▲", "-")), 2)), NA())</f>
        <v>#VALUE!</v>
      </c>
      <c r="I28" s="166" t="e">
        <f>IF(ROUND(VALUE(SUBSTITUTE(連結実質赤字比率に係る赤字・黒字の構成分析!I$42,"▲", "-")), 2) &gt;= 0, ABS(ROUND(VALUE(SUBSTITUTE(連結実質赤字比率に係る赤字・黒字の構成分析!I$42,"▲", "-")), 2)), NA())</f>
        <v>#VALUE!</v>
      </c>
      <c r="J28" s="166" t="e">
        <f>IF(ROUND(VALUE(SUBSTITUTE(連結実質赤字比率に係る赤字・黒字の構成分析!J$42,"▲", "-")), 2) &lt; 0, ABS(ROUND(VALUE(SUBSTITUTE(連結実質赤字比率に係る赤字・黒字の構成分析!J$42,"▲", "-")), 2)), NA())</f>
        <v>#VALUE!</v>
      </c>
      <c r="K28" s="166" t="e">
        <f>IF(ROUND(VALUE(SUBSTITUTE(連結実質赤字比率に係る赤字・黒字の構成分析!J$42,"▲", "-")), 2) &gt;= 0, ABS(ROUND(VALUE(SUBSTITUTE(連結実質赤字比率に係る赤字・黒字の構成分析!J$42,"▲", "-")), 2)), NA())</f>
        <v>#VALUE!</v>
      </c>
    </row>
    <row r="29" spans="1:11" x14ac:dyDescent="0.15">
      <c r="A29" s="166" t="str">
        <f>IF(連結実質赤字比率に係る赤字・黒字の構成分析!C$41="",NA(),連結実質赤字比率に係る赤字・黒字の構成分析!C$41)</f>
        <v>国民宿舎特別会計</v>
      </c>
      <c r="B29" s="166" t="e">
        <f>IF(ROUND(VALUE(SUBSTITUTE(連結実質赤字比率に係る赤字・黒字の構成分析!F$41,"▲", "-")), 2) &lt; 0, ABS(ROUND(VALUE(SUBSTITUTE(連結実質赤字比率に係る赤字・黒字の構成分析!F$41,"▲", "-")), 2)), NA())</f>
        <v>#N/A</v>
      </c>
      <c r="C29" s="166">
        <f>IF(ROUND(VALUE(SUBSTITUTE(連結実質赤字比率に係る赤字・黒字の構成分析!F$41,"▲", "-")), 2) &gt;= 0, ABS(ROUND(VALUE(SUBSTITUTE(連結実質赤字比率に係る赤字・黒字の構成分析!F$41,"▲", "-")), 2)), NA())</f>
        <v>0</v>
      </c>
      <c r="D29" s="166" t="e">
        <f>IF(ROUND(VALUE(SUBSTITUTE(連結実質赤字比率に係る赤字・黒字の構成分析!G$41,"▲", "-")), 2) &lt; 0, ABS(ROUND(VALUE(SUBSTITUTE(連結実質赤字比率に係る赤字・黒字の構成分析!G$41,"▲", "-")), 2)), NA())</f>
        <v>#N/A</v>
      </c>
      <c r="E29" s="166">
        <f>IF(ROUND(VALUE(SUBSTITUTE(連結実質赤字比率に係る赤字・黒字の構成分析!G$41,"▲", "-")), 2) &gt;= 0, ABS(ROUND(VALUE(SUBSTITUTE(連結実質赤字比率に係る赤字・黒字の構成分析!G$41,"▲", "-")), 2)), NA())</f>
        <v>0</v>
      </c>
      <c r="F29" s="166" t="e">
        <f>IF(ROUND(VALUE(SUBSTITUTE(連結実質赤字比率に係る赤字・黒字の構成分析!H$41,"▲", "-")), 2) &lt; 0, ABS(ROUND(VALUE(SUBSTITUTE(連結実質赤字比率に係る赤字・黒字の構成分析!H$41,"▲", "-")), 2)), NA())</f>
        <v>#N/A</v>
      </c>
      <c r="G29" s="166">
        <f>IF(ROUND(VALUE(SUBSTITUTE(連結実質赤字比率に係る赤字・黒字の構成分析!H$41,"▲", "-")), 2) &gt;= 0, ABS(ROUND(VALUE(SUBSTITUTE(連結実質赤字比率に係る赤字・黒字の構成分析!H$41,"▲", "-")), 2)), NA())</f>
        <v>0.01</v>
      </c>
      <c r="H29" s="166" t="e">
        <f>IF(ROUND(VALUE(SUBSTITUTE(連結実質赤字比率に係る赤字・黒字の構成分析!I$41,"▲", "-")), 2) &lt; 0, ABS(ROUND(VALUE(SUBSTITUTE(連結実質赤字比率に係る赤字・黒字の構成分析!I$41,"▲", "-")), 2)), NA())</f>
        <v>#N/A</v>
      </c>
      <c r="I29" s="166">
        <f>IF(ROUND(VALUE(SUBSTITUTE(連結実質赤字比率に係る赤字・黒字の構成分析!I$41,"▲", "-")), 2) &gt;= 0, ABS(ROUND(VALUE(SUBSTITUTE(連結実質赤字比率に係る赤字・黒字の構成分析!I$41,"▲", "-")), 2)), NA())</f>
        <v>0</v>
      </c>
      <c r="J29" s="166" t="e">
        <f>IF(ROUND(VALUE(SUBSTITUTE(連結実質赤字比率に係る赤字・黒字の構成分析!J$41,"▲", "-")), 2) &lt; 0, ABS(ROUND(VALUE(SUBSTITUTE(連結実質赤字比率に係る赤字・黒字の構成分析!J$41,"▲", "-")), 2)), NA())</f>
        <v>#N/A</v>
      </c>
      <c r="K29" s="166">
        <f>IF(ROUND(VALUE(SUBSTITUTE(連結実質赤字比率に係る赤字・黒字の構成分析!J$41,"▲", "-")), 2) &gt;= 0, ABS(ROUND(VALUE(SUBSTITUTE(連結実質赤字比率に係る赤字・黒字の構成分析!J$41,"▲", "-")), 2)), NA())</f>
        <v>0</v>
      </c>
    </row>
    <row r="30" spans="1:11" x14ac:dyDescent="0.15">
      <c r="A30" s="166" t="str">
        <f>IF(連結実質赤字比率に係る赤字・黒字の構成分析!C$40="",NA(),連結実質赤字比率に係る赤字・黒字の構成分析!C$40)</f>
        <v>公共下水道事業特別会計</v>
      </c>
      <c r="B30" s="166" t="e">
        <f>IF(ROUND(VALUE(SUBSTITUTE(連結実質赤字比率に係る赤字・黒字の構成分析!F$40,"▲", "-")), 2) &lt; 0, ABS(ROUND(VALUE(SUBSTITUTE(連結実質赤字比率に係る赤字・黒字の構成分析!F$40,"▲", "-")), 2)), NA())</f>
        <v>#N/A</v>
      </c>
      <c r="C30" s="166">
        <f>IF(ROUND(VALUE(SUBSTITUTE(連結実質赤字比率に係る赤字・黒字の構成分析!F$40,"▲", "-")), 2) &gt;= 0, ABS(ROUND(VALUE(SUBSTITUTE(連結実質赤字比率に係る赤字・黒字の構成分析!F$40,"▲", "-")), 2)), NA())</f>
        <v>0</v>
      </c>
      <c r="D30" s="166" t="e">
        <f>IF(ROUND(VALUE(SUBSTITUTE(連結実質赤字比率に係る赤字・黒字の構成分析!G$40,"▲", "-")), 2) &lt; 0, ABS(ROUND(VALUE(SUBSTITUTE(連結実質赤字比率に係る赤字・黒字の構成分析!G$40,"▲", "-")), 2)), NA())</f>
        <v>#N/A</v>
      </c>
      <c r="E30" s="166">
        <f>IF(ROUND(VALUE(SUBSTITUTE(連結実質赤字比率に係る赤字・黒字の構成分析!G$40,"▲", "-")), 2) &gt;= 0, ABS(ROUND(VALUE(SUBSTITUTE(連結実質赤字比率に係る赤字・黒字の構成分析!G$40,"▲", "-")), 2)), NA())</f>
        <v>0</v>
      </c>
      <c r="F30" s="166" t="e">
        <f>IF(ROUND(VALUE(SUBSTITUTE(連結実質赤字比率に係る赤字・黒字の構成分析!H$40,"▲", "-")), 2) &lt; 0, ABS(ROUND(VALUE(SUBSTITUTE(連結実質赤字比率に係る赤字・黒字の構成分析!H$40,"▲", "-")), 2)), NA())</f>
        <v>#N/A</v>
      </c>
      <c r="G30" s="166">
        <f>IF(ROUND(VALUE(SUBSTITUTE(連結実質赤字比率に係る赤字・黒字の構成分析!H$40,"▲", "-")), 2) &gt;= 0, ABS(ROUND(VALUE(SUBSTITUTE(連結実質赤字比率に係る赤字・黒字の構成分析!H$40,"▲", "-")), 2)), NA())</f>
        <v>0</v>
      </c>
      <c r="H30" s="166" t="e">
        <f>IF(ROUND(VALUE(SUBSTITUTE(連結実質赤字比率に係る赤字・黒字の構成分析!I$40,"▲", "-")), 2) &lt; 0, ABS(ROUND(VALUE(SUBSTITUTE(連結実質赤字比率に係る赤字・黒字の構成分析!I$40,"▲", "-")), 2)), NA())</f>
        <v>#N/A</v>
      </c>
      <c r="I30" s="166">
        <f>IF(ROUND(VALUE(SUBSTITUTE(連結実質赤字比率に係る赤字・黒字の構成分析!I$40,"▲", "-")), 2) &gt;= 0, ABS(ROUND(VALUE(SUBSTITUTE(連結実質赤字比率に係る赤字・黒字の構成分析!I$40,"▲", "-")), 2)), NA())</f>
        <v>0</v>
      </c>
      <c r="J30" s="166" t="e">
        <f>IF(ROUND(VALUE(SUBSTITUTE(連結実質赤字比率に係る赤字・黒字の構成分析!J$40,"▲", "-")), 2) &lt; 0, ABS(ROUND(VALUE(SUBSTITUTE(連結実質赤字比率に係る赤字・黒字の構成分析!J$40,"▲", "-")), 2)), NA())</f>
        <v>#N/A</v>
      </c>
      <c r="K30" s="166">
        <f>IF(ROUND(VALUE(SUBSTITUTE(連結実質赤字比率に係る赤字・黒字の構成分析!J$40,"▲", "-")), 2) &gt;= 0, ABS(ROUND(VALUE(SUBSTITUTE(連結実質赤字比率に係る赤字・黒字の構成分析!J$40,"▲", "-")), 2)), NA())</f>
        <v>0</v>
      </c>
    </row>
    <row r="31" spans="1:11" x14ac:dyDescent="0.15">
      <c r="A31" s="166" t="str">
        <f>IF(連結実質赤字比率に係る赤字・黒字の構成分析!C$39="",NA(),連結実質赤字比率に係る赤字・黒字の構成分析!C$39)</f>
        <v>後期高齢者医療特別会計</v>
      </c>
      <c r="B31" s="166" t="e">
        <f>IF(ROUND(VALUE(SUBSTITUTE(連結実質赤字比率に係る赤字・黒字の構成分析!F$39,"▲", "-")), 2) &lt; 0, ABS(ROUND(VALUE(SUBSTITUTE(連結実質赤字比率に係る赤字・黒字の構成分析!F$39,"▲", "-")), 2)), NA())</f>
        <v>#N/A</v>
      </c>
      <c r="C31" s="166">
        <f>IF(ROUND(VALUE(SUBSTITUTE(連結実質赤字比率に係る赤字・黒字の構成分析!F$39,"▲", "-")), 2) &gt;= 0, ABS(ROUND(VALUE(SUBSTITUTE(連結実質赤字比率に係る赤字・黒字の構成分析!F$39,"▲", "-")), 2)), NA())</f>
        <v>0.01</v>
      </c>
      <c r="D31" s="166" t="e">
        <f>IF(ROUND(VALUE(SUBSTITUTE(連結実質赤字比率に係る赤字・黒字の構成分析!G$39,"▲", "-")), 2) &lt; 0, ABS(ROUND(VALUE(SUBSTITUTE(連結実質赤字比率に係る赤字・黒字の構成分析!G$39,"▲", "-")), 2)), NA())</f>
        <v>#N/A</v>
      </c>
      <c r="E31" s="166">
        <f>IF(ROUND(VALUE(SUBSTITUTE(連結実質赤字比率に係る赤字・黒字の構成分析!G$39,"▲", "-")), 2) &gt;= 0, ABS(ROUND(VALUE(SUBSTITUTE(連結実質赤字比率に係る赤字・黒字の構成分析!G$39,"▲", "-")), 2)), NA())</f>
        <v>0.01</v>
      </c>
      <c r="F31" s="166" t="e">
        <f>IF(ROUND(VALUE(SUBSTITUTE(連結実質赤字比率に係る赤字・黒字の構成分析!H$39,"▲", "-")), 2) &lt; 0, ABS(ROUND(VALUE(SUBSTITUTE(連結実質赤字比率に係る赤字・黒字の構成分析!H$39,"▲", "-")), 2)), NA())</f>
        <v>#N/A</v>
      </c>
      <c r="G31" s="166">
        <f>IF(ROUND(VALUE(SUBSTITUTE(連結実質赤字比率に係る赤字・黒字の構成分析!H$39,"▲", "-")), 2) &gt;= 0, ABS(ROUND(VALUE(SUBSTITUTE(連結実質赤字比率に係る赤字・黒字の構成分析!H$39,"▲", "-")), 2)), NA())</f>
        <v>0</v>
      </c>
      <c r="H31" s="166" t="e">
        <f>IF(ROUND(VALUE(SUBSTITUTE(連結実質赤字比率に係る赤字・黒字の構成分析!I$39,"▲", "-")), 2) &lt; 0, ABS(ROUND(VALUE(SUBSTITUTE(連結実質赤字比率に係る赤字・黒字の構成分析!I$39,"▲", "-")), 2)), NA())</f>
        <v>#N/A</v>
      </c>
      <c r="I31" s="166">
        <f>IF(ROUND(VALUE(SUBSTITUTE(連結実質赤字比率に係る赤字・黒字の構成分析!I$39,"▲", "-")), 2) &gt;= 0, ABS(ROUND(VALUE(SUBSTITUTE(連結実質赤字比率に係る赤字・黒字の構成分析!I$39,"▲", "-")), 2)), NA())</f>
        <v>0.01</v>
      </c>
      <c r="J31" s="166" t="e">
        <f>IF(ROUND(VALUE(SUBSTITUTE(連結実質赤字比率に係る赤字・黒字の構成分析!J$39,"▲", "-")), 2) &lt; 0, ABS(ROUND(VALUE(SUBSTITUTE(連結実質赤字比率に係る赤字・黒字の構成分析!J$39,"▲", "-")), 2)), NA())</f>
        <v>#N/A</v>
      </c>
      <c r="K31" s="166">
        <f>IF(ROUND(VALUE(SUBSTITUTE(連結実質赤字比率に係る赤字・黒字の構成分析!J$39,"▲", "-")), 2) &gt;= 0, ABS(ROUND(VALUE(SUBSTITUTE(連結実質赤字比率に係る赤字・黒字の構成分析!J$39,"▲", "-")), 2)), NA())</f>
        <v>0</v>
      </c>
    </row>
    <row r="32" spans="1:11" x14ac:dyDescent="0.15">
      <c r="A32" s="166" t="str">
        <f>IF(連結実質赤字比率に係る赤字・黒字の構成分析!C$38="",NA(),連結実質赤字比率に係る赤字・黒字の構成分析!C$38)</f>
        <v>下水道管理特別会計</v>
      </c>
      <c r="B32" s="166" t="e">
        <f>IF(ROUND(VALUE(SUBSTITUTE(連結実質赤字比率に係る赤字・黒字の構成分析!F$38,"▲", "-")), 2) &lt; 0, ABS(ROUND(VALUE(SUBSTITUTE(連結実質赤字比率に係る赤字・黒字の構成分析!F$38,"▲", "-")), 2)), NA())</f>
        <v>#N/A</v>
      </c>
      <c r="C32" s="166">
        <f>IF(ROUND(VALUE(SUBSTITUTE(連結実質赤字比率に係る赤字・黒字の構成分析!F$38,"▲", "-")), 2) &gt;= 0, ABS(ROUND(VALUE(SUBSTITUTE(連結実質赤字比率に係る赤字・黒字の構成分析!F$38,"▲", "-")), 2)), NA())</f>
        <v>0.03</v>
      </c>
      <c r="D32" s="166" t="e">
        <f>IF(ROUND(VALUE(SUBSTITUTE(連結実質赤字比率に係る赤字・黒字の構成分析!G$38,"▲", "-")), 2) &lt; 0, ABS(ROUND(VALUE(SUBSTITUTE(連結実質赤字比率に係る赤字・黒字の構成分析!G$38,"▲", "-")), 2)), NA())</f>
        <v>#N/A</v>
      </c>
      <c r="E32" s="166">
        <f>IF(ROUND(VALUE(SUBSTITUTE(連結実質赤字比率に係る赤字・黒字の構成分析!G$38,"▲", "-")), 2) &gt;= 0, ABS(ROUND(VALUE(SUBSTITUTE(連結実質赤字比率に係る赤字・黒字の構成分析!G$38,"▲", "-")), 2)), NA())</f>
        <v>0.02</v>
      </c>
      <c r="F32" s="166" t="e">
        <f>IF(ROUND(VALUE(SUBSTITUTE(連結実質赤字比率に係る赤字・黒字の構成分析!H$38,"▲", "-")), 2) &lt; 0, ABS(ROUND(VALUE(SUBSTITUTE(連結実質赤字比率に係る赤字・黒字の構成分析!H$38,"▲", "-")), 2)), NA())</f>
        <v>#N/A</v>
      </c>
      <c r="G32" s="166">
        <f>IF(ROUND(VALUE(SUBSTITUTE(連結実質赤字比率に係る赤字・黒字の構成分析!H$38,"▲", "-")), 2) &gt;= 0, ABS(ROUND(VALUE(SUBSTITUTE(連結実質赤字比率に係る赤字・黒字の構成分析!H$38,"▲", "-")), 2)), NA())</f>
        <v>0.02</v>
      </c>
      <c r="H32" s="166" t="e">
        <f>IF(ROUND(VALUE(SUBSTITUTE(連結実質赤字比率に係る赤字・黒字の構成分析!I$38,"▲", "-")), 2) &lt; 0, ABS(ROUND(VALUE(SUBSTITUTE(連結実質赤字比率に係る赤字・黒字の構成分析!I$38,"▲", "-")), 2)), NA())</f>
        <v>#N/A</v>
      </c>
      <c r="I32" s="166">
        <f>IF(ROUND(VALUE(SUBSTITUTE(連結実質赤字比率に係る赤字・黒字の構成分析!I$38,"▲", "-")), 2) &gt;= 0, ABS(ROUND(VALUE(SUBSTITUTE(連結実質赤字比率に係る赤字・黒字の構成分析!I$38,"▲", "-")), 2)), NA())</f>
        <v>0.06</v>
      </c>
      <c r="J32" s="166" t="e">
        <f>IF(ROUND(VALUE(SUBSTITUTE(連結実質赤字比率に係る赤字・黒字の構成分析!J$38,"▲", "-")), 2) &lt; 0, ABS(ROUND(VALUE(SUBSTITUTE(連結実質赤字比率に係る赤字・黒字の構成分析!J$38,"▲", "-")), 2)), NA())</f>
        <v>#N/A</v>
      </c>
      <c r="K32" s="166">
        <f>IF(ROUND(VALUE(SUBSTITUTE(連結実質赤字比率に係る赤字・黒字の構成分析!J$38,"▲", "-")), 2) &gt;= 0, ABS(ROUND(VALUE(SUBSTITUTE(連結実質赤字比率に係る赤字・黒字の構成分析!J$38,"▲", "-")), 2)), NA())</f>
        <v>0.05</v>
      </c>
    </row>
    <row r="33" spans="1:16" x14ac:dyDescent="0.15">
      <c r="A33" s="166" t="str">
        <f>IF(連結実質赤字比率に係る赤字・黒字の構成分析!C$37="",NA(),連結実質赤字比率に係る赤字・黒字の構成分析!C$37)</f>
        <v>国民健康保険特別会計</v>
      </c>
      <c r="B33" s="166" t="e">
        <f>IF(ROUND(VALUE(SUBSTITUTE(連結実質赤字比率に係る赤字・黒字の構成分析!F$37,"▲", "-")), 2) &lt; 0, ABS(ROUND(VALUE(SUBSTITUTE(連結実質赤字比率に係る赤字・黒字の構成分析!F$37,"▲", "-")), 2)), NA())</f>
        <v>#N/A</v>
      </c>
      <c r="C33" s="166">
        <f>IF(ROUND(VALUE(SUBSTITUTE(連結実質赤字比率に係る赤字・黒字の構成分析!F$37,"▲", "-")), 2) &gt;= 0, ABS(ROUND(VALUE(SUBSTITUTE(連結実質赤字比率に係る赤字・黒字の構成分析!F$37,"▲", "-")), 2)), NA())</f>
        <v>2.72</v>
      </c>
      <c r="D33" s="166" t="e">
        <f>IF(ROUND(VALUE(SUBSTITUTE(連結実質赤字比率に係る赤字・黒字の構成分析!G$37,"▲", "-")), 2) &lt; 0, ABS(ROUND(VALUE(SUBSTITUTE(連結実質赤字比率に係る赤字・黒字の構成分析!G$37,"▲", "-")), 2)), NA())</f>
        <v>#N/A</v>
      </c>
      <c r="E33" s="166">
        <f>IF(ROUND(VALUE(SUBSTITUTE(連結実質赤字比率に係る赤字・黒字の構成分析!G$37,"▲", "-")), 2) &gt;= 0, ABS(ROUND(VALUE(SUBSTITUTE(連結実質赤字比率に係る赤字・黒字の構成分析!G$37,"▲", "-")), 2)), NA())</f>
        <v>2.0099999999999998</v>
      </c>
      <c r="F33" s="166" t="e">
        <f>IF(ROUND(VALUE(SUBSTITUTE(連結実質赤字比率に係る赤字・黒字の構成分析!H$37,"▲", "-")), 2) &lt; 0, ABS(ROUND(VALUE(SUBSTITUTE(連結実質赤字比率に係る赤字・黒字の構成分析!H$37,"▲", "-")), 2)), NA())</f>
        <v>#N/A</v>
      </c>
      <c r="G33" s="166">
        <f>IF(ROUND(VALUE(SUBSTITUTE(連結実質赤字比率に係る赤字・黒字の構成分析!H$37,"▲", "-")), 2) &gt;= 0, ABS(ROUND(VALUE(SUBSTITUTE(連結実質赤字比率に係る赤字・黒字の構成分析!H$37,"▲", "-")), 2)), NA())</f>
        <v>1.8</v>
      </c>
      <c r="H33" s="166" t="e">
        <f>IF(ROUND(VALUE(SUBSTITUTE(連結実質赤字比率に係る赤字・黒字の構成分析!I$37,"▲", "-")), 2) &lt; 0, ABS(ROUND(VALUE(SUBSTITUTE(連結実質赤字比率に係る赤字・黒字の構成分析!I$37,"▲", "-")), 2)), NA())</f>
        <v>#N/A</v>
      </c>
      <c r="I33" s="166">
        <f>IF(ROUND(VALUE(SUBSTITUTE(連結実質赤字比率に係る赤字・黒字の構成分析!I$37,"▲", "-")), 2) &gt;= 0, ABS(ROUND(VALUE(SUBSTITUTE(連結実質赤字比率に係る赤字・黒字の構成分析!I$37,"▲", "-")), 2)), NA())</f>
        <v>1.25</v>
      </c>
      <c r="J33" s="166" t="e">
        <f>IF(ROUND(VALUE(SUBSTITUTE(連結実質赤字比率に係る赤字・黒字の構成分析!J$37,"▲", "-")), 2) &lt; 0, ABS(ROUND(VALUE(SUBSTITUTE(連結実質赤字比率に係る赤字・黒字の構成分析!J$37,"▲", "-")), 2)), NA())</f>
        <v>#N/A</v>
      </c>
      <c r="K33" s="166">
        <f>IF(ROUND(VALUE(SUBSTITUTE(連結実質赤字比率に係る赤字・黒字の構成分析!J$37,"▲", "-")), 2) &gt;= 0, ABS(ROUND(VALUE(SUBSTITUTE(連結実質赤字比率に係る赤字・黒字の構成分析!J$37,"▲", "-")), 2)), NA())</f>
        <v>1.62</v>
      </c>
    </row>
    <row r="34" spans="1:16" x14ac:dyDescent="0.15">
      <c r="A34" s="166" t="str">
        <f>IF(連結実質赤字比率に係る赤字・黒字の構成分析!C$36="",NA(),連結実質赤字比率に係る赤字・黒字の構成分析!C$36)</f>
        <v>介護保険特別会計</v>
      </c>
      <c r="B34" s="166" t="e">
        <f>IF(ROUND(VALUE(SUBSTITUTE(連結実質赤字比率に係る赤字・黒字の構成分析!F$36,"▲", "-")), 2) &lt; 0, ABS(ROUND(VALUE(SUBSTITUTE(連結実質赤字比率に係る赤字・黒字の構成分析!F$36,"▲", "-")), 2)), NA())</f>
        <v>#N/A</v>
      </c>
      <c r="C34" s="166">
        <f>IF(ROUND(VALUE(SUBSTITUTE(連結実質赤字比率に係る赤字・黒字の構成分析!F$36,"▲", "-")), 2) &gt;= 0, ABS(ROUND(VALUE(SUBSTITUTE(連結実質赤字比率に係る赤字・黒字の構成分析!F$36,"▲", "-")), 2)), NA())</f>
        <v>3.32</v>
      </c>
      <c r="D34" s="166" t="e">
        <f>IF(ROUND(VALUE(SUBSTITUTE(連結実質赤字比率に係る赤字・黒字の構成分析!G$36,"▲", "-")), 2) &lt; 0, ABS(ROUND(VALUE(SUBSTITUTE(連結実質赤字比率に係る赤字・黒字の構成分析!G$36,"▲", "-")), 2)), NA())</f>
        <v>#N/A</v>
      </c>
      <c r="E34" s="166">
        <f>IF(ROUND(VALUE(SUBSTITUTE(連結実質赤字比率に係る赤字・黒字の構成分析!G$36,"▲", "-")), 2) &gt;= 0, ABS(ROUND(VALUE(SUBSTITUTE(連結実質赤字比率に係る赤字・黒字の構成分析!G$36,"▲", "-")), 2)), NA())</f>
        <v>3.92</v>
      </c>
      <c r="F34" s="166" t="e">
        <f>IF(ROUND(VALUE(SUBSTITUTE(連結実質赤字比率に係る赤字・黒字の構成分析!H$36,"▲", "-")), 2) &lt; 0, ABS(ROUND(VALUE(SUBSTITUTE(連結実質赤字比率に係る赤字・黒字の構成分析!H$36,"▲", "-")), 2)), NA())</f>
        <v>#N/A</v>
      </c>
      <c r="G34" s="166">
        <f>IF(ROUND(VALUE(SUBSTITUTE(連結実質赤字比率に係る赤字・黒字の構成分析!H$36,"▲", "-")), 2) &gt;= 0, ABS(ROUND(VALUE(SUBSTITUTE(連結実質赤字比率に係る赤字・黒字の構成分析!H$36,"▲", "-")), 2)), NA())</f>
        <v>3.71</v>
      </c>
      <c r="H34" s="166" t="e">
        <f>IF(ROUND(VALUE(SUBSTITUTE(連結実質赤字比率に係る赤字・黒字の構成分析!I$36,"▲", "-")), 2) &lt; 0, ABS(ROUND(VALUE(SUBSTITUTE(連結実質赤字比率に係る赤字・黒字の構成分析!I$36,"▲", "-")), 2)), NA())</f>
        <v>#N/A</v>
      </c>
      <c r="I34" s="166">
        <f>IF(ROUND(VALUE(SUBSTITUTE(連結実質赤字比率に係る赤字・黒字の構成分析!I$36,"▲", "-")), 2) &gt;= 0, ABS(ROUND(VALUE(SUBSTITUTE(連結実質赤字比率に係る赤字・黒字の構成分析!I$36,"▲", "-")), 2)), NA())</f>
        <v>4.04</v>
      </c>
      <c r="J34" s="166" t="e">
        <f>IF(ROUND(VALUE(SUBSTITUTE(連結実質赤字比率に係る赤字・黒字の構成分析!J$36,"▲", "-")), 2) &lt; 0, ABS(ROUND(VALUE(SUBSTITUTE(連結実質赤字比率に係る赤字・黒字の構成分析!J$36,"▲", "-")), 2)), NA())</f>
        <v>#N/A</v>
      </c>
      <c r="K34" s="166">
        <f>IF(ROUND(VALUE(SUBSTITUTE(連結実質赤字比率に係る赤字・黒字の構成分析!J$36,"▲", "-")), 2) &gt;= 0, ABS(ROUND(VALUE(SUBSTITUTE(連結実質赤字比率に係る赤字・黒字の構成分析!J$36,"▲", "-")), 2)), NA())</f>
        <v>3.85</v>
      </c>
    </row>
    <row r="35" spans="1:16" x14ac:dyDescent="0.15">
      <c r="A35" s="166" t="str">
        <f>IF(連結実質赤字比率に係る赤字・黒字の構成分析!C$35="",NA(),連結実質赤字比率に係る赤字・黒字の構成分析!C$35)</f>
        <v>一般会計</v>
      </c>
      <c r="B35" s="166" t="e">
        <f>IF(ROUND(VALUE(SUBSTITUTE(連結実質赤字比率に係る赤字・黒字の構成分析!F$35,"▲", "-")), 2) &lt; 0, ABS(ROUND(VALUE(SUBSTITUTE(連結実質赤字比率に係る赤字・黒字の構成分析!F$35,"▲", "-")), 2)), NA())</f>
        <v>#N/A</v>
      </c>
      <c r="C35" s="166">
        <f>IF(ROUND(VALUE(SUBSTITUTE(連結実質赤字比率に係る赤字・黒字の構成分析!F$35,"▲", "-")), 2) &gt;= 0, ABS(ROUND(VALUE(SUBSTITUTE(連結実質赤字比率に係る赤字・黒字の構成分析!F$35,"▲", "-")), 2)), NA())</f>
        <v>5.68</v>
      </c>
      <c r="D35" s="166" t="e">
        <f>IF(ROUND(VALUE(SUBSTITUTE(連結実質赤字比率に係る赤字・黒字の構成分析!G$35,"▲", "-")), 2) &lt; 0, ABS(ROUND(VALUE(SUBSTITUTE(連結実質赤字比率に係る赤字・黒字の構成分析!G$35,"▲", "-")), 2)), NA())</f>
        <v>#N/A</v>
      </c>
      <c r="E35" s="166">
        <f>IF(ROUND(VALUE(SUBSTITUTE(連結実質赤字比率に係る赤字・黒字の構成分析!G$35,"▲", "-")), 2) &gt;= 0, ABS(ROUND(VALUE(SUBSTITUTE(連結実質赤字比率に係る赤字・黒字の構成分析!G$35,"▲", "-")), 2)), NA())</f>
        <v>5.84</v>
      </c>
      <c r="F35" s="166" t="e">
        <f>IF(ROUND(VALUE(SUBSTITUTE(連結実質赤字比率に係る赤字・黒字の構成分析!H$35,"▲", "-")), 2) &lt; 0, ABS(ROUND(VALUE(SUBSTITUTE(連結実質赤字比率に係る赤字・黒字の構成分析!H$35,"▲", "-")), 2)), NA())</f>
        <v>#N/A</v>
      </c>
      <c r="G35" s="166">
        <f>IF(ROUND(VALUE(SUBSTITUTE(連結実質赤字比率に係る赤字・黒字の構成分析!H$35,"▲", "-")), 2) &gt;= 0, ABS(ROUND(VALUE(SUBSTITUTE(連結実質赤字比率に係る赤字・黒字の構成分析!H$35,"▲", "-")), 2)), NA())</f>
        <v>2.73</v>
      </c>
      <c r="H35" s="166" t="e">
        <f>IF(ROUND(VALUE(SUBSTITUTE(連結実質赤字比率に係る赤字・黒字の構成分析!I$35,"▲", "-")), 2) &lt; 0, ABS(ROUND(VALUE(SUBSTITUTE(連結実質赤字比率に係る赤字・黒字の構成分析!I$35,"▲", "-")), 2)), NA())</f>
        <v>#N/A</v>
      </c>
      <c r="I35" s="166">
        <f>IF(ROUND(VALUE(SUBSTITUTE(連結実質赤字比率に係る赤字・黒字の構成分析!I$35,"▲", "-")), 2) &gt;= 0, ABS(ROUND(VALUE(SUBSTITUTE(連結実質赤字比率に係る赤字・黒字の構成分析!I$35,"▲", "-")), 2)), NA())</f>
        <v>4.43</v>
      </c>
      <c r="J35" s="166" t="e">
        <f>IF(ROUND(VALUE(SUBSTITUTE(連結実質赤字比率に係る赤字・黒字の構成分析!J$35,"▲", "-")), 2) &lt; 0, ABS(ROUND(VALUE(SUBSTITUTE(連結実質赤字比率に係る赤字・黒字の構成分析!J$35,"▲", "-")), 2)), NA())</f>
        <v>#N/A</v>
      </c>
      <c r="K35" s="166">
        <f>IF(ROUND(VALUE(SUBSTITUTE(連結実質赤字比率に係る赤字・黒字の構成分析!J$35,"▲", "-")), 2) &gt;= 0, ABS(ROUND(VALUE(SUBSTITUTE(連結実質赤字比率に係る赤字・黒字の構成分析!J$35,"▲", "-")), 2)), NA())</f>
        <v>5.97</v>
      </c>
    </row>
    <row r="36" spans="1:16" x14ac:dyDescent="0.15">
      <c r="A36" s="166" t="str">
        <f>IF(連結実質赤字比率に係る赤字・黒字の構成分析!C$34="",NA(),連結実質赤字比率に係る赤字・黒字の構成分析!C$34)</f>
        <v>水道事業会計</v>
      </c>
      <c r="B36" s="166" t="e">
        <f>IF(ROUND(VALUE(SUBSTITUTE(連結実質赤字比率に係る赤字・黒字の構成分析!F$34,"▲", "-")), 2) &lt; 0, ABS(ROUND(VALUE(SUBSTITUTE(連結実質赤字比率に係る赤字・黒字の構成分析!F$34,"▲", "-")), 2)), NA())</f>
        <v>#N/A</v>
      </c>
      <c r="C36" s="166">
        <f>IF(ROUND(VALUE(SUBSTITUTE(連結実質赤字比率に係る赤字・黒字の構成分析!F$34,"▲", "-")), 2) &gt;= 0, ABS(ROUND(VALUE(SUBSTITUTE(連結実質赤字比率に係る赤字・黒字の構成分析!F$34,"▲", "-")), 2)), NA())</f>
        <v>9.19</v>
      </c>
      <c r="D36" s="166" t="e">
        <f>IF(ROUND(VALUE(SUBSTITUTE(連結実質赤字比率に係る赤字・黒字の構成分析!G$34,"▲", "-")), 2) &lt; 0, ABS(ROUND(VALUE(SUBSTITUTE(連結実質赤字比率に係る赤字・黒字の構成分析!G$34,"▲", "-")), 2)), NA())</f>
        <v>#N/A</v>
      </c>
      <c r="E36" s="166">
        <f>IF(ROUND(VALUE(SUBSTITUTE(連結実質赤字比率に係る赤字・黒字の構成分析!G$34,"▲", "-")), 2) &gt;= 0, ABS(ROUND(VALUE(SUBSTITUTE(連結実質赤字比率に係る赤字・黒字の構成分析!G$34,"▲", "-")), 2)), NA())</f>
        <v>10.47</v>
      </c>
      <c r="F36" s="166" t="e">
        <f>IF(ROUND(VALUE(SUBSTITUTE(連結実質赤字比率に係る赤字・黒字の構成分析!H$34,"▲", "-")), 2) &lt; 0, ABS(ROUND(VALUE(SUBSTITUTE(連結実質赤字比率に係る赤字・黒字の構成分析!H$34,"▲", "-")), 2)), NA())</f>
        <v>#N/A</v>
      </c>
      <c r="G36" s="166">
        <f>IF(ROUND(VALUE(SUBSTITUTE(連結実質赤字比率に係る赤字・黒字の構成分析!H$34,"▲", "-")), 2) &gt;= 0, ABS(ROUND(VALUE(SUBSTITUTE(連結実質赤字比率に係る赤字・黒字の構成分析!H$34,"▲", "-")), 2)), NA())</f>
        <v>11.26</v>
      </c>
      <c r="H36" s="166" t="e">
        <f>IF(ROUND(VALUE(SUBSTITUTE(連結実質赤字比率に係る赤字・黒字の構成分析!I$34,"▲", "-")), 2) &lt; 0, ABS(ROUND(VALUE(SUBSTITUTE(連結実質赤字比率に係る赤字・黒字の構成分析!I$34,"▲", "-")), 2)), NA())</f>
        <v>#N/A</v>
      </c>
      <c r="I36" s="166">
        <f>IF(ROUND(VALUE(SUBSTITUTE(連結実質赤字比率に係る赤字・黒字の構成分析!I$34,"▲", "-")), 2) &gt;= 0, ABS(ROUND(VALUE(SUBSTITUTE(連結実質赤字比率に係る赤字・黒字の構成分析!I$34,"▲", "-")), 2)), NA())</f>
        <v>10.56</v>
      </c>
      <c r="J36" s="166" t="e">
        <f>IF(ROUND(VALUE(SUBSTITUTE(連結実質赤字比率に係る赤字・黒字の構成分析!J$34,"▲", "-")), 2) &lt; 0, ABS(ROUND(VALUE(SUBSTITUTE(連結実質赤字比率に係る赤字・黒字の構成分析!J$34,"▲", "-")), 2)), NA())</f>
        <v>#N/A</v>
      </c>
      <c r="K36" s="166">
        <f>IF(ROUND(VALUE(SUBSTITUTE(連結実質赤字比率に係る赤字・黒字の構成分析!J$34,"▲", "-")), 2) &gt;= 0, ABS(ROUND(VALUE(SUBSTITUTE(連結実質赤字比率に係る赤字・黒字の構成分析!J$34,"▲", "-")), 2)), NA())</f>
        <v>10.33</v>
      </c>
    </row>
    <row r="39" spans="1:16" x14ac:dyDescent="0.15">
      <c r="A39" s="139" t="s">
        <v>60</v>
      </c>
    </row>
    <row r="40" spans="1:16" x14ac:dyDescent="0.15">
      <c r="A40" s="167"/>
      <c r="B40" s="167" t="str">
        <f>'実質公債費比率（分子）の構造'!K$44</f>
        <v>H29</v>
      </c>
      <c r="C40" s="167"/>
      <c r="D40" s="167"/>
      <c r="E40" s="167" t="str">
        <f>'実質公債費比率（分子）の構造'!L$44</f>
        <v>H30</v>
      </c>
      <c r="F40" s="167"/>
      <c r="G40" s="167"/>
      <c r="H40" s="167" t="str">
        <f>'実質公債費比率（分子）の構造'!M$44</f>
        <v>R01</v>
      </c>
      <c r="I40" s="167"/>
      <c r="J40" s="167"/>
      <c r="K40" s="167" t="str">
        <f>'実質公債費比率（分子）の構造'!N$44</f>
        <v>R02</v>
      </c>
      <c r="L40" s="167"/>
      <c r="M40" s="167"/>
      <c r="N40" s="167" t="str">
        <f>'実質公債費比率（分子）の構造'!O$44</f>
        <v>R03</v>
      </c>
      <c r="O40" s="167"/>
      <c r="P40" s="167"/>
    </row>
    <row r="41" spans="1:16" x14ac:dyDescent="0.15">
      <c r="A41" s="167"/>
      <c r="B41" s="167" t="s">
        <v>61</v>
      </c>
      <c r="C41" s="167"/>
      <c r="D41" s="167" t="s">
        <v>62</v>
      </c>
      <c r="E41" s="167" t="s">
        <v>61</v>
      </c>
      <c r="F41" s="167"/>
      <c r="G41" s="167" t="s">
        <v>62</v>
      </c>
      <c r="H41" s="167" t="s">
        <v>61</v>
      </c>
      <c r="I41" s="167"/>
      <c r="J41" s="167" t="s">
        <v>62</v>
      </c>
      <c r="K41" s="167" t="s">
        <v>61</v>
      </c>
      <c r="L41" s="167"/>
      <c r="M41" s="167" t="s">
        <v>62</v>
      </c>
      <c r="N41" s="167" t="s">
        <v>61</v>
      </c>
      <c r="O41" s="167"/>
      <c r="P41" s="167" t="s">
        <v>62</v>
      </c>
    </row>
    <row r="42" spans="1:16" x14ac:dyDescent="0.15">
      <c r="A42" s="167" t="s">
        <v>63</v>
      </c>
      <c r="B42" s="167"/>
      <c r="C42" s="167"/>
      <c r="D42" s="167">
        <f>'実質公債費比率（分子）の構造'!K$52</f>
        <v>2047</v>
      </c>
      <c r="E42" s="167"/>
      <c r="F42" s="167"/>
      <c r="G42" s="167">
        <f>'実質公債費比率（分子）の構造'!L$52</f>
        <v>2046</v>
      </c>
      <c r="H42" s="167"/>
      <c r="I42" s="167"/>
      <c r="J42" s="167">
        <f>'実質公債費比率（分子）の構造'!M$52</f>
        <v>2052</v>
      </c>
      <c r="K42" s="167"/>
      <c r="L42" s="167"/>
      <c r="M42" s="167">
        <f>'実質公債費比率（分子）の構造'!N$52</f>
        <v>2035</v>
      </c>
      <c r="N42" s="167"/>
      <c r="O42" s="167"/>
      <c r="P42" s="167">
        <f>'実質公債費比率（分子）の構造'!O$52</f>
        <v>2008</v>
      </c>
    </row>
    <row r="43" spans="1:16" x14ac:dyDescent="0.15">
      <c r="A43" s="167" t="s">
        <v>64</v>
      </c>
      <c r="B43" s="167" t="str">
        <f>'実質公債費比率（分子）の構造'!K$51</f>
        <v>-</v>
      </c>
      <c r="C43" s="167"/>
      <c r="D43" s="167"/>
      <c r="E43" s="167" t="str">
        <f>'実質公債費比率（分子）の構造'!L$51</f>
        <v>-</v>
      </c>
      <c r="F43" s="167"/>
      <c r="G43" s="167"/>
      <c r="H43" s="167" t="str">
        <f>'実質公債費比率（分子）の構造'!M$51</f>
        <v>-</v>
      </c>
      <c r="I43" s="167"/>
      <c r="J43" s="167"/>
      <c r="K43" s="167">
        <f>'実質公債費比率（分子）の構造'!N$51</f>
        <v>0</v>
      </c>
      <c r="L43" s="167"/>
      <c r="M43" s="167"/>
      <c r="N43" s="167">
        <f>'実質公債費比率（分子）の構造'!O$51</f>
        <v>0</v>
      </c>
      <c r="O43" s="167"/>
      <c r="P43" s="167"/>
    </row>
    <row r="44" spans="1:16" x14ac:dyDescent="0.15">
      <c r="A44" s="167" t="s">
        <v>65</v>
      </c>
      <c r="B44" s="167">
        <f>'実質公債費比率（分子）の構造'!K$50</f>
        <v>104</v>
      </c>
      <c r="C44" s="167"/>
      <c r="D44" s="167"/>
      <c r="E44" s="167">
        <f>'実質公債費比率（分子）の構造'!L$50</f>
        <v>102</v>
      </c>
      <c r="F44" s="167"/>
      <c r="G44" s="167"/>
      <c r="H44" s="167">
        <f>'実質公債費比率（分子）の構造'!M$50</f>
        <v>92</v>
      </c>
      <c r="I44" s="167"/>
      <c r="J44" s="167"/>
      <c r="K44" s="167">
        <f>'実質公債費比率（分子）の構造'!N$50</f>
        <v>7</v>
      </c>
      <c r="L44" s="167"/>
      <c r="M44" s="167"/>
      <c r="N44" s="167">
        <f>'実質公債費比率（分子）の構造'!O$50</f>
        <v>182</v>
      </c>
      <c r="O44" s="167"/>
      <c r="P44" s="167"/>
    </row>
    <row r="45" spans="1:16" x14ac:dyDescent="0.15">
      <c r="A45" s="167" t="s">
        <v>66</v>
      </c>
      <c r="B45" s="167">
        <f>'実質公債費比率（分子）の構造'!K$49</f>
        <v>20</v>
      </c>
      <c r="C45" s="167"/>
      <c r="D45" s="167"/>
      <c r="E45" s="167">
        <f>'実質公債費比率（分子）の構造'!L$49</f>
        <v>21</v>
      </c>
      <c r="F45" s="167"/>
      <c r="G45" s="167"/>
      <c r="H45" s="167">
        <f>'実質公債費比率（分子）の構造'!M$49</f>
        <v>20</v>
      </c>
      <c r="I45" s="167"/>
      <c r="J45" s="167"/>
      <c r="K45" s="167">
        <f>'実質公債費比率（分子）の構造'!N$49</f>
        <v>20</v>
      </c>
      <c r="L45" s="167"/>
      <c r="M45" s="167"/>
      <c r="N45" s="167">
        <f>'実質公債費比率（分子）の構造'!O$49</f>
        <v>24</v>
      </c>
      <c r="O45" s="167"/>
      <c r="P45" s="167"/>
    </row>
    <row r="46" spans="1:16" x14ac:dyDescent="0.15">
      <c r="A46" s="167" t="s">
        <v>67</v>
      </c>
      <c r="B46" s="167">
        <f>'実質公債費比率（分子）の構造'!K$48</f>
        <v>294</v>
      </c>
      <c r="C46" s="167"/>
      <c r="D46" s="167"/>
      <c r="E46" s="167">
        <f>'実質公債費比率（分子）の構造'!L$48</f>
        <v>274</v>
      </c>
      <c r="F46" s="167"/>
      <c r="G46" s="167"/>
      <c r="H46" s="167">
        <f>'実質公債費比率（分子）の構造'!M$48</f>
        <v>248</v>
      </c>
      <c r="I46" s="167"/>
      <c r="J46" s="167"/>
      <c r="K46" s="167">
        <f>'実質公債費比率（分子）の構造'!N$48</f>
        <v>212</v>
      </c>
      <c r="L46" s="167"/>
      <c r="M46" s="167"/>
      <c r="N46" s="167">
        <f>'実質公債費比率（分子）の構造'!O$48</f>
        <v>205</v>
      </c>
      <c r="O46" s="167"/>
      <c r="P46" s="167"/>
    </row>
    <row r="47" spans="1:16" x14ac:dyDescent="0.15">
      <c r="A47" s="167" t="s">
        <v>68</v>
      </c>
      <c r="B47" s="167" t="str">
        <f>'実質公債費比率（分子）の構造'!K$47</f>
        <v>-</v>
      </c>
      <c r="C47" s="167"/>
      <c r="D47" s="167"/>
      <c r="E47" s="167" t="str">
        <f>'実質公債費比率（分子）の構造'!L$47</f>
        <v>-</v>
      </c>
      <c r="F47" s="167"/>
      <c r="G47" s="167"/>
      <c r="H47" s="167" t="str">
        <f>'実質公債費比率（分子）の構造'!M$47</f>
        <v>-</v>
      </c>
      <c r="I47" s="167"/>
      <c r="J47" s="167"/>
      <c r="K47" s="167" t="str">
        <f>'実質公債費比率（分子）の構造'!N$47</f>
        <v>-</v>
      </c>
      <c r="L47" s="167"/>
      <c r="M47" s="167"/>
      <c r="N47" s="167" t="str">
        <f>'実質公債費比率（分子）の構造'!O$47</f>
        <v>-</v>
      </c>
      <c r="O47" s="167"/>
      <c r="P47" s="167"/>
    </row>
    <row r="48" spans="1:16" x14ac:dyDescent="0.15">
      <c r="A48" s="167" t="s">
        <v>69</v>
      </c>
      <c r="B48" s="167" t="str">
        <f>'実質公債費比率（分子）の構造'!K$46</f>
        <v>-</v>
      </c>
      <c r="C48" s="167"/>
      <c r="D48" s="167"/>
      <c r="E48" s="167" t="str">
        <f>'実質公債費比率（分子）の構造'!L$46</f>
        <v>-</v>
      </c>
      <c r="F48" s="167"/>
      <c r="G48" s="167"/>
      <c r="H48" s="167" t="str">
        <f>'実質公債費比率（分子）の構造'!M$46</f>
        <v>-</v>
      </c>
      <c r="I48" s="167"/>
      <c r="J48" s="167"/>
      <c r="K48" s="167" t="str">
        <f>'実質公債費比率（分子）の構造'!N$46</f>
        <v>-</v>
      </c>
      <c r="L48" s="167"/>
      <c r="M48" s="167"/>
      <c r="N48" s="167" t="str">
        <f>'実質公債費比率（分子）の構造'!O$46</f>
        <v>-</v>
      </c>
      <c r="O48" s="167"/>
      <c r="P48" s="167"/>
    </row>
    <row r="49" spans="1:16" x14ac:dyDescent="0.15">
      <c r="A49" s="167" t="s">
        <v>70</v>
      </c>
      <c r="B49" s="167">
        <f>'実質公債費比率（分子）の構造'!K$45</f>
        <v>2573</v>
      </c>
      <c r="C49" s="167"/>
      <c r="D49" s="167"/>
      <c r="E49" s="167">
        <f>'実質公債費比率（分子）の構造'!L$45</f>
        <v>2629</v>
      </c>
      <c r="F49" s="167"/>
      <c r="G49" s="167"/>
      <c r="H49" s="167">
        <f>'実質公債費比率（分子）の構造'!M$45</f>
        <v>2635</v>
      </c>
      <c r="I49" s="167"/>
      <c r="J49" s="167"/>
      <c r="K49" s="167">
        <f>'実質公債費比率（分子）の構造'!N$45</f>
        <v>2608</v>
      </c>
      <c r="L49" s="167"/>
      <c r="M49" s="167"/>
      <c r="N49" s="167">
        <f>'実質公債費比率（分子）の構造'!O$45</f>
        <v>2658</v>
      </c>
      <c r="O49" s="167"/>
      <c r="P49" s="167"/>
    </row>
    <row r="50" spans="1:16" x14ac:dyDescent="0.15">
      <c r="A50" s="167" t="s">
        <v>71</v>
      </c>
      <c r="B50" s="167" t="e">
        <f>NA()</f>
        <v>#N/A</v>
      </c>
      <c r="C50" s="167">
        <f>IF(ISNUMBER('実質公債費比率（分子）の構造'!K$53),'実質公債費比率（分子）の構造'!K$53,NA())</f>
        <v>944</v>
      </c>
      <c r="D50" s="167" t="e">
        <f>NA()</f>
        <v>#N/A</v>
      </c>
      <c r="E50" s="167" t="e">
        <f>NA()</f>
        <v>#N/A</v>
      </c>
      <c r="F50" s="167">
        <f>IF(ISNUMBER('実質公債費比率（分子）の構造'!L$53),'実質公債費比率（分子）の構造'!L$53,NA())</f>
        <v>980</v>
      </c>
      <c r="G50" s="167" t="e">
        <f>NA()</f>
        <v>#N/A</v>
      </c>
      <c r="H50" s="167" t="e">
        <f>NA()</f>
        <v>#N/A</v>
      </c>
      <c r="I50" s="167">
        <f>IF(ISNUMBER('実質公債費比率（分子）の構造'!M$53),'実質公債費比率（分子）の構造'!M$53,NA())</f>
        <v>943</v>
      </c>
      <c r="J50" s="167" t="e">
        <f>NA()</f>
        <v>#N/A</v>
      </c>
      <c r="K50" s="167" t="e">
        <f>NA()</f>
        <v>#N/A</v>
      </c>
      <c r="L50" s="167">
        <f>IF(ISNUMBER('実質公債費比率（分子）の構造'!N$53),'実質公債費比率（分子）の構造'!N$53,NA())</f>
        <v>812</v>
      </c>
      <c r="M50" s="167" t="e">
        <f>NA()</f>
        <v>#N/A</v>
      </c>
      <c r="N50" s="167" t="e">
        <f>NA()</f>
        <v>#N/A</v>
      </c>
      <c r="O50" s="167">
        <f>IF(ISNUMBER('実質公債費比率（分子）の構造'!O$53),'実質公債費比率（分子）の構造'!O$53,NA())</f>
        <v>1061</v>
      </c>
      <c r="P50" s="167" t="e">
        <f>NA()</f>
        <v>#N/A</v>
      </c>
    </row>
    <row r="53" spans="1:16" x14ac:dyDescent="0.15">
      <c r="A53" s="139" t="s">
        <v>72</v>
      </c>
    </row>
    <row r="54" spans="1:16" x14ac:dyDescent="0.15">
      <c r="A54" s="166"/>
      <c r="B54" s="166" t="str">
        <f>'将来負担比率（分子）の構造'!I$40</f>
        <v>H29</v>
      </c>
      <c r="C54" s="166"/>
      <c r="D54" s="166"/>
      <c r="E54" s="166" t="str">
        <f>'将来負担比率（分子）の構造'!J$40</f>
        <v>H30</v>
      </c>
      <c r="F54" s="166"/>
      <c r="G54" s="166"/>
      <c r="H54" s="166" t="str">
        <f>'将来負担比率（分子）の構造'!K$40</f>
        <v>R01</v>
      </c>
      <c r="I54" s="166"/>
      <c r="J54" s="166"/>
      <c r="K54" s="166" t="str">
        <f>'将来負担比率（分子）の構造'!L$40</f>
        <v>R02</v>
      </c>
      <c r="L54" s="166"/>
      <c r="M54" s="166"/>
      <c r="N54" s="166" t="str">
        <f>'将来負担比率（分子）の構造'!M$40</f>
        <v>R03</v>
      </c>
      <c r="O54" s="166"/>
      <c r="P54" s="166"/>
    </row>
    <row r="55" spans="1:16" x14ac:dyDescent="0.15">
      <c r="A55" s="166"/>
      <c r="B55" s="166" t="s">
        <v>73</v>
      </c>
      <c r="C55" s="166"/>
      <c r="D55" s="166" t="s">
        <v>74</v>
      </c>
      <c r="E55" s="166" t="s">
        <v>73</v>
      </c>
      <c r="F55" s="166"/>
      <c r="G55" s="166" t="s">
        <v>74</v>
      </c>
      <c r="H55" s="166" t="s">
        <v>73</v>
      </c>
      <c r="I55" s="166"/>
      <c r="J55" s="166" t="s">
        <v>74</v>
      </c>
      <c r="K55" s="166" t="s">
        <v>73</v>
      </c>
      <c r="L55" s="166"/>
      <c r="M55" s="166" t="s">
        <v>74</v>
      </c>
      <c r="N55" s="166" t="s">
        <v>73</v>
      </c>
      <c r="O55" s="166"/>
      <c r="P55" s="166" t="s">
        <v>74</v>
      </c>
    </row>
    <row r="56" spans="1:16" x14ac:dyDescent="0.15">
      <c r="A56" s="166" t="s">
        <v>43</v>
      </c>
      <c r="B56" s="166"/>
      <c r="C56" s="166"/>
      <c r="D56" s="166">
        <f>'将来負担比率（分子）の構造'!I$52</f>
        <v>19182</v>
      </c>
      <c r="E56" s="166"/>
      <c r="F56" s="166"/>
      <c r="G56" s="166">
        <f>'将来負担比率（分子）の構造'!J$52</f>
        <v>18946</v>
      </c>
      <c r="H56" s="166"/>
      <c r="I56" s="166"/>
      <c r="J56" s="166">
        <f>'将来負担比率（分子）の構造'!K$52</f>
        <v>18278</v>
      </c>
      <c r="K56" s="166"/>
      <c r="L56" s="166"/>
      <c r="M56" s="166">
        <f>'将来負担比率（分子）の構造'!L$52</f>
        <v>17692</v>
      </c>
      <c r="N56" s="166"/>
      <c r="O56" s="166"/>
      <c r="P56" s="166">
        <f>'将来負担比率（分子）の構造'!M$52</f>
        <v>17422</v>
      </c>
    </row>
    <row r="57" spans="1:16" x14ac:dyDescent="0.15">
      <c r="A57" s="166" t="s">
        <v>42</v>
      </c>
      <c r="B57" s="166"/>
      <c r="C57" s="166"/>
      <c r="D57" s="166">
        <f>'将来負担比率（分子）の構造'!I$51</f>
        <v>729</v>
      </c>
      <c r="E57" s="166"/>
      <c r="F57" s="166"/>
      <c r="G57" s="166">
        <f>'将来負担比率（分子）の構造'!J$51</f>
        <v>733</v>
      </c>
      <c r="H57" s="166"/>
      <c r="I57" s="166"/>
      <c r="J57" s="166">
        <f>'将来負担比率（分子）の構造'!K$51</f>
        <v>693</v>
      </c>
      <c r="K57" s="166"/>
      <c r="L57" s="166"/>
      <c r="M57" s="166">
        <f>'将来負担比率（分子）の構造'!L$51</f>
        <v>652</v>
      </c>
      <c r="N57" s="166"/>
      <c r="O57" s="166"/>
      <c r="P57" s="166">
        <f>'将来負担比率（分子）の構造'!M$51</f>
        <v>611</v>
      </c>
    </row>
    <row r="58" spans="1:16" x14ac:dyDescent="0.15">
      <c r="A58" s="166" t="s">
        <v>41</v>
      </c>
      <c r="B58" s="166"/>
      <c r="C58" s="166"/>
      <c r="D58" s="166">
        <f>'将来負担比率（分子）の構造'!I$50</f>
        <v>6479</v>
      </c>
      <c r="E58" s="166"/>
      <c r="F58" s="166"/>
      <c r="G58" s="166">
        <f>'将来負担比率（分子）の構造'!J$50</f>
        <v>6757</v>
      </c>
      <c r="H58" s="166"/>
      <c r="I58" s="166"/>
      <c r="J58" s="166">
        <f>'将来負担比率（分子）の構造'!K$50</f>
        <v>7084</v>
      </c>
      <c r="K58" s="166"/>
      <c r="L58" s="166"/>
      <c r="M58" s="166">
        <f>'将来負担比率（分子）の構造'!L$50</f>
        <v>7435</v>
      </c>
      <c r="N58" s="166"/>
      <c r="O58" s="166"/>
      <c r="P58" s="166">
        <f>'将来負担比率（分子）の構造'!M$50</f>
        <v>10053</v>
      </c>
    </row>
    <row r="59" spans="1:16" x14ac:dyDescent="0.15">
      <c r="A59" s="166" t="s">
        <v>39</v>
      </c>
      <c r="B59" s="166" t="str">
        <f>'将来負担比率（分子）の構造'!I$49</f>
        <v>-</v>
      </c>
      <c r="C59" s="166"/>
      <c r="D59" s="166"/>
      <c r="E59" s="166" t="str">
        <f>'将来負担比率（分子）の構造'!J$49</f>
        <v>-</v>
      </c>
      <c r="F59" s="166"/>
      <c r="G59" s="166"/>
      <c r="H59" s="166" t="str">
        <f>'将来負担比率（分子）の構造'!K$49</f>
        <v>-</v>
      </c>
      <c r="I59" s="166"/>
      <c r="J59" s="166"/>
      <c r="K59" s="166" t="str">
        <f>'将来負担比率（分子）の構造'!L$49</f>
        <v>-</v>
      </c>
      <c r="L59" s="166"/>
      <c r="M59" s="166"/>
      <c r="N59" s="166" t="str">
        <f>'将来負担比率（分子）の構造'!M$49</f>
        <v>-</v>
      </c>
      <c r="O59" s="166"/>
      <c r="P59" s="166"/>
    </row>
    <row r="60" spans="1:16" x14ac:dyDescent="0.15">
      <c r="A60" s="166" t="s">
        <v>38</v>
      </c>
      <c r="B60" s="166" t="str">
        <f>'将来負担比率（分子）の構造'!I$48</f>
        <v>-</v>
      </c>
      <c r="C60" s="166"/>
      <c r="D60" s="166"/>
      <c r="E60" s="166" t="str">
        <f>'将来負担比率（分子）の構造'!J$48</f>
        <v>-</v>
      </c>
      <c r="F60" s="166"/>
      <c r="G60" s="166"/>
      <c r="H60" s="166" t="str">
        <f>'将来負担比率（分子）の構造'!K$48</f>
        <v>-</v>
      </c>
      <c r="I60" s="166"/>
      <c r="J60" s="166"/>
      <c r="K60" s="166" t="str">
        <f>'将来負担比率（分子）の構造'!L$48</f>
        <v>-</v>
      </c>
      <c r="L60" s="166"/>
      <c r="M60" s="166"/>
      <c r="N60" s="166" t="str">
        <f>'将来負担比率（分子）の構造'!M$48</f>
        <v>-</v>
      </c>
      <c r="O60" s="166"/>
      <c r="P60" s="166"/>
    </row>
    <row r="61" spans="1:16" x14ac:dyDescent="0.15">
      <c r="A61" s="166" t="s">
        <v>36</v>
      </c>
      <c r="B61" s="166">
        <f>'将来負担比率（分子）の構造'!I$46</f>
        <v>667</v>
      </c>
      <c r="C61" s="166"/>
      <c r="D61" s="166"/>
      <c r="E61" s="166">
        <f>'将来負担比率（分子）の構造'!J$46</f>
        <v>590</v>
      </c>
      <c r="F61" s="166"/>
      <c r="G61" s="166"/>
      <c r="H61" s="166">
        <f>'将来負担比率（分子）の構造'!K$46</f>
        <v>462</v>
      </c>
      <c r="I61" s="166"/>
      <c r="J61" s="166"/>
      <c r="K61" s="166">
        <f>'将来負担比率（分子）の構造'!L$46</f>
        <v>384</v>
      </c>
      <c r="L61" s="166"/>
      <c r="M61" s="166"/>
      <c r="N61" s="166">
        <f>'将来負担比率（分子）の構造'!M$46</f>
        <v>384</v>
      </c>
      <c r="O61" s="166"/>
      <c r="P61" s="166"/>
    </row>
    <row r="62" spans="1:16" x14ac:dyDescent="0.15">
      <c r="A62" s="166" t="s">
        <v>35</v>
      </c>
      <c r="B62" s="166">
        <f>'将来負担比率（分子）の構造'!I$45</f>
        <v>2549</v>
      </c>
      <c r="C62" s="166"/>
      <c r="D62" s="166"/>
      <c r="E62" s="166">
        <f>'将来負担比率（分子）の構造'!J$45</f>
        <v>2307</v>
      </c>
      <c r="F62" s="166"/>
      <c r="G62" s="166"/>
      <c r="H62" s="166">
        <f>'将来負担比率（分子）の構造'!K$45</f>
        <v>2121</v>
      </c>
      <c r="I62" s="166"/>
      <c r="J62" s="166"/>
      <c r="K62" s="166">
        <f>'将来負担比率（分子）の構造'!L$45</f>
        <v>1870</v>
      </c>
      <c r="L62" s="166"/>
      <c r="M62" s="166"/>
      <c r="N62" s="166">
        <f>'将来負担比率（分子）の構造'!M$45</f>
        <v>1999</v>
      </c>
      <c r="O62" s="166"/>
      <c r="P62" s="166"/>
    </row>
    <row r="63" spans="1:16" x14ac:dyDescent="0.15">
      <c r="A63" s="166" t="s">
        <v>34</v>
      </c>
      <c r="B63" s="166">
        <f>'将来負担比率（分子）の構造'!I$44</f>
        <v>110</v>
      </c>
      <c r="C63" s="166"/>
      <c r="D63" s="166"/>
      <c r="E63" s="166">
        <f>'将来負担比率（分子）の構造'!J$44</f>
        <v>137</v>
      </c>
      <c r="F63" s="166"/>
      <c r="G63" s="166"/>
      <c r="H63" s="166">
        <f>'将来負担比率（分子）の構造'!K$44</f>
        <v>116</v>
      </c>
      <c r="I63" s="166"/>
      <c r="J63" s="166"/>
      <c r="K63" s="166">
        <f>'将来負担比率（分子）の構造'!L$44</f>
        <v>107</v>
      </c>
      <c r="L63" s="166"/>
      <c r="M63" s="166"/>
      <c r="N63" s="166">
        <f>'将来負担比率（分子）の構造'!M$44</f>
        <v>82</v>
      </c>
      <c r="O63" s="166"/>
      <c r="P63" s="166"/>
    </row>
    <row r="64" spans="1:16" x14ac:dyDescent="0.15">
      <c r="A64" s="166" t="s">
        <v>33</v>
      </c>
      <c r="B64" s="166">
        <f>'将来負担比率（分子）の構造'!I$43</f>
        <v>2416</v>
      </c>
      <c r="C64" s="166"/>
      <c r="D64" s="166"/>
      <c r="E64" s="166">
        <f>'将来負担比率（分子）の構造'!J$43</f>
        <v>2353</v>
      </c>
      <c r="F64" s="166"/>
      <c r="G64" s="166"/>
      <c r="H64" s="166">
        <f>'将来負担比率（分子）の構造'!K$43</f>
        <v>2606</v>
      </c>
      <c r="I64" s="166"/>
      <c r="J64" s="166"/>
      <c r="K64" s="166">
        <f>'将来負担比率（分子）の構造'!L$43</f>
        <v>2648</v>
      </c>
      <c r="L64" s="166"/>
      <c r="M64" s="166"/>
      <c r="N64" s="166">
        <f>'将来負担比率（分子）の構造'!M$43</f>
        <v>2639</v>
      </c>
      <c r="O64" s="166"/>
      <c r="P64" s="166"/>
    </row>
    <row r="65" spans="1:16" x14ac:dyDescent="0.15">
      <c r="A65" s="166" t="s">
        <v>32</v>
      </c>
      <c r="B65" s="166">
        <f>'将来負担比率（分子）の構造'!I$42</f>
        <v>185</v>
      </c>
      <c r="C65" s="166"/>
      <c r="D65" s="166"/>
      <c r="E65" s="166">
        <f>'将来負担比率（分子）の構造'!J$42</f>
        <v>89</v>
      </c>
      <c r="F65" s="166"/>
      <c r="G65" s="166"/>
      <c r="H65" s="166">
        <f>'将来負担比率（分子）の構造'!K$42</f>
        <v>9</v>
      </c>
      <c r="I65" s="166"/>
      <c r="J65" s="166"/>
      <c r="K65" s="166">
        <f>'将来負担比率（分子）の構造'!L$42</f>
        <v>6</v>
      </c>
      <c r="L65" s="166"/>
      <c r="M65" s="166"/>
      <c r="N65" s="166">
        <f>'将来負担比率（分子）の構造'!M$42</f>
        <v>6</v>
      </c>
      <c r="O65" s="166"/>
      <c r="P65" s="166"/>
    </row>
    <row r="66" spans="1:16" x14ac:dyDescent="0.15">
      <c r="A66" s="166" t="s">
        <v>31</v>
      </c>
      <c r="B66" s="166">
        <f>'将来負担比率（分子）の構造'!I$41</f>
        <v>23630</v>
      </c>
      <c r="C66" s="166"/>
      <c r="D66" s="166"/>
      <c r="E66" s="166">
        <f>'将来負担比率（分子）の構造'!J$41</f>
        <v>23099</v>
      </c>
      <c r="F66" s="166"/>
      <c r="G66" s="166"/>
      <c r="H66" s="166">
        <f>'将来負担比率（分子）の構造'!K$41</f>
        <v>22439</v>
      </c>
      <c r="I66" s="166"/>
      <c r="J66" s="166"/>
      <c r="K66" s="166">
        <f>'将来負担比率（分子）の構造'!L$41</f>
        <v>22179</v>
      </c>
      <c r="L66" s="166"/>
      <c r="M66" s="166"/>
      <c r="N66" s="166">
        <f>'将来負担比率（分子）の構造'!M$41</f>
        <v>21676</v>
      </c>
      <c r="O66" s="166"/>
      <c r="P66" s="166"/>
    </row>
    <row r="67" spans="1:16" x14ac:dyDescent="0.15">
      <c r="A67" s="166" t="s">
        <v>75</v>
      </c>
      <c r="B67" s="166" t="e">
        <f>NA()</f>
        <v>#N/A</v>
      </c>
      <c r="C67" s="166">
        <f>IF(ISNUMBER('将来負担比率（分子）の構造'!I$53), IF('将来負担比率（分子）の構造'!I$53 &lt; 0, 0, '将来負担比率（分子）の構造'!I$53), NA())</f>
        <v>3167</v>
      </c>
      <c r="D67" s="166" t="e">
        <f>NA()</f>
        <v>#N/A</v>
      </c>
      <c r="E67" s="166" t="e">
        <f>NA()</f>
        <v>#N/A</v>
      </c>
      <c r="F67" s="166">
        <f>IF(ISNUMBER('将来負担比率（分子）の構造'!J$53), IF('将来負担比率（分子）の構造'!J$53 &lt; 0, 0, '将来負担比率（分子）の構造'!J$53), NA())</f>
        <v>2140</v>
      </c>
      <c r="G67" s="166" t="e">
        <f>NA()</f>
        <v>#N/A</v>
      </c>
      <c r="H67" s="166" t="e">
        <f>NA()</f>
        <v>#N/A</v>
      </c>
      <c r="I67" s="166">
        <f>IF(ISNUMBER('将来負担比率（分子）の構造'!K$53), IF('将来負担比率（分子）の構造'!K$53 &lt; 0, 0, '将来負担比率（分子）の構造'!K$53), NA())</f>
        <v>1698</v>
      </c>
      <c r="J67" s="166" t="e">
        <f>NA()</f>
        <v>#N/A</v>
      </c>
      <c r="K67" s="166" t="e">
        <f>NA()</f>
        <v>#N/A</v>
      </c>
      <c r="L67" s="166">
        <f>IF(ISNUMBER('将来負担比率（分子）の構造'!L$53), IF('将来負担比率（分子）の構造'!L$53 &lt; 0, 0, '将来負担比率（分子）の構造'!L$53), NA())</f>
        <v>1415</v>
      </c>
      <c r="M67" s="166" t="e">
        <f>NA()</f>
        <v>#N/A</v>
      </c>
      <c r="N67" s="166" t="e">
        <f>NA()</f>
        <v>#N/A</v>
      </c>
      <c r="O67" s="166">
        <f>IF(ISNUMBER('将来負担比率（分子）の構造'!M$53), IF('将来負担比率（分子）の構造'!M$53 &lt; 0, 0, '将来負担比率（分子）の構造'!M$53), NA())</f>
        <v>0</v>
      </c>
      <c r="P67" s="166" t="e">
        <f>NA()</f>
        <v>#N/A</v>
      </c>
    </row>
    <row r="70" spans="1:16" x14ac:dyDescent="0.15">
      <c r="A70" s="168" t="s">
        <v>76</v>
      </c>
      <c r="B70" s="168"/>
      <c r="C70" s="168"/>
      <c r="D70" s="168"/>
      <c r="E70" s="168"/>
      <c r="F70" s="168"/>
    </row>
    <row r="71" spans="1:16" x14ac:dyDescent="0.15">
      <c r="A71" s="169"/>
      <c r="B71" s="169" t="str">
        <f>基金残高に係る経年分析!F54</f>
        <v>R01</v>
      </c>
      <c r="C71" s="169" t="str">
        <f>基金残高に係る経年分析!G54</f>
        <v>R02</v>
      </c>
      <c r="D71" s="169" t="str">
        <f>基金残高に係る経年分析!H54</f>
        <v>R03</v>
      </c>
    </row>
    <row r="72" spans="1:16" x14ac:dyDescent="0.15">
      <c r="A72" s="169" t="s">
        <v>77</v>
      </c>
      <c r="B72" s="170">
        <f>基金残高に係る経年分析!F55</f>
        <v>2536</v>
      </c>
      <c r="C72" s="170">
        <f>基金残高に係る経年分析!G55</f>
        <v>2539</v>
      </c>
      <c r="D72" s="170">
        <f>基金残高に係る経年分析!H55</f>
        <v>2841</v>
      </c>
    </row>
    <row r="73" spans="1:16" x14ac:dyDescent="0.15">
      <c r="A73" s="169" t="s">
        <v>78</v>
      </c>
      <c r="B73" s="170">
        <f>基金残高に係る経年分析!F56</f>
        <v>345</v>
      </c>
      <c r="C73" s="170">
        <f>基金残高に係る経年分析!G56</f>
        <v>341</v>
      </c>
      <c r="D73" s="170">
        <f>基金残高に係る経年分析!H56</f>
        <v>475</v>
      </c>
    </row>
    <row r="74" spans="1:16" x14ac:dyDescent="0.15">
      <c r="A74" s="169" t="s">
        <v>79</v>
      </c>
      <c r="B74" s="170">
        <f>基金残高に係る経年分析!F57</f>
        <v>3848</v>
      </c>
      <c r="C74" s="170">
        <f>基金残高に係る経年分析!G57</f>
        <v>4222</v>
      </c>
      <c r="D74" s="170">
        <f>基金残高に係る経年分析!H57</f>
        <v>6509</v>
      </c>
    </row>
  </sheetData>
  <sheetProtection algorithmName="SHA-512" hashValue="PsxnjIxsvRX75Wsm5yhz8NyHsZe1GRbvr0+8z1uaEEv7rnzJRwfS8q8Wk2z57ATao4J/3G5kR5ynLU5U0sXC2w==" saltValue="bih2Gq+cvTj2u4k3LjZgg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0" customHeight="1" zeroHeight="1" x14ac:dyDescent="0.15"/>
  <cols>
    <col min="1" max="1" width="1.625" style="342" customWidth="1"/>
    <col min="2" max="2" width="2.375" style="342" customWidth="1"/>
    <col min="3" max="16" width="2.625" style="342" customWidth="1"/>
    <col min="17" max="17" width="2.375" style="342" customWidth="1"/>
    <col min="18" max="95" width="1.625" style="342" customWidth="1"/>
    <col min="96" max="133" width="1.625" style="210" customWidth="1"/>
    <col min="134" max="143" width="1.625" style="342" customWidth="1"/>
    <col min="144" max="16384" width="0" style="342" hidden="1"/>
  </cols>
  <sheetData>
    <row r="1" spans="2:143" ht="22.5" customHeight="1" thickBot="1" x14ac:dyDescent="0.2">
      <c r="B1" s="203"/>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c r="BY1" s="204"/>
      <c r="BZ1" s="204"/>
      <c r="CA1" s="204"/>
      <c r="CB1" s="204"/>
      <c r="CC1" s="204"/>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27" t="s">
        <v>214</v>
      </c>
      <c r="DI1" s="728"/>
      <c r="DJ1" s="728"/>
      <c r="DK1" s="728"/>
      <c r="DL1" s="728"/>
      <c r="DM1" s="728"/>
      <c r="DN1" s="729"/>
      <c r="DO1" s="342"/>
      <c r="DP1" s="727" t="s">
        <v>215</v>
      </c>
      <c r="DQ1" s="728"/>
      <c r="DR1" s="728"/>
      <c r="DS1" s="728"/>
      <c r="DT1" s="728"/>
      <c r="DU1" s="728"/>
      <c r="DV1" s="728"/>
      <c r="DW1" s="728"/>
      <c r="DX1" s="728"/>
      <c r="DY1" s="728"/>
      <c r="DZ1" s="728"/>
      <c r="EA1" s="728"/>
      <c r="EB1" s="728"/>
      <c r="EC1" s="729"/>
      <c r="ED1" s="204"/>
      <c r="EE1" s="204"/>
      <c r="EF1" s="204"/>
      <c r="EG1" s="204"/>
      <c r="EH1" s="204"/>
      <c r="EI1" s="204"/>
      <c r="EJ1" s="204"/>
      <c r="EK1" s="204"/>
      <c r="EL1" s="204"/>
      <c r="EM1" s="204"/>
    </row>
    <row r="2" spans="2:143" ht="22.5" customHeight="1" x14ac:dyDescent="0.15">
      <c r="B2" s="205" t="s">
        <v>216</v>
      </c>
      <c r="R2" s="206"/>
      <c r="S2" s="206"/>
      <c r="T2" s="206"/>
      <c r="U2" s="206"/>
      <c r="V2" s="206"/>
      <c r="W2" s="206"/>
      <c r="X2" s="206"/>
      <c r="Y2" s="206"/>
      <c r="Z2" s="206"/>
      <c r="AA2" s="206"/>
      <c r="AB2" s="206"/>
      <c r="AC2" s="206"/>
      <c r="AE2" s="347"/>
      <c r="AF2" s="347"/>
      <c r="AG2" s="347"/>
      <c r="AH2" s="347"/>
      <c r="AI2" s="347"/>
      <c r="AJ2" s="206"/>
      <c r="AK2" s="206"/>
      <c r="AL2" s="206"/>
      <c r="AM2" s="206"/>
      <c r="AN2" s="206"/>
      <c r="AO2" s="206"/>
      <c r="AP2" s="206"/>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83" t="s">
        <v>217</v>
      </c>
      <c r="C3" s="684"/>
      <c r="D3" s="684"/>
      <c r="E3" s="684"/>
      <c r="F3" s="684"/>
      <c r="G3" s="684"/>
      <c r="H3" s="684"/>
      <c r="I3" s="684"/>
      <c r="J3" s="684"/>
      <c r="K3" s="684"/>
      <c r="L3" s="684"/>
      <c r="M3" s="684"/>
      <c r="N3" s="684"/>
      <c r="O3" s="684"/>
      <c r="P3" s="684"/>
      <c r="Q3" s="684"/>
      <c r="R3" s="684"/>
      <c r="S3" s="684"/>
      <c r="T3" s="684"/>
      <c r="U3" s="684"/>
      <c r="V3" s="684"/>
      <c r="W3" s="684"/>
      <c r="X3" s="684"/>
      <c r="Y3" s="684"/>
      <c r="Z3" s="684"/>
      <c r="AA3" s="684"/>
      <c r="AB3" s="684"/>
      <c r="AC3" s="684"/>
      <c r="AD3" s="684"/>
      <c r="AE3" s="684"/>
      <c r="AF3" s="684"/>
      <c r="AG3" s="684"/>
      <c r="AH3" s="684"/>
      <c r="AI3" s="684"/>
      <c r="AJ3" s="684"/>
      <c r="AK3" s="684"/>
      <c r="AL3" s="684"/>
      <c r="AM3" s="684"/>
      <c r="AN3" s="684"/>
      <c r="AO3" s="684"/>
      <c r="AP3" s="683" t="s">
        <v>218</v>
      </c>
      <c r="AQ3" s="684"/>
      <c r="AR3" s="684"/>
      <c r="AS3" s="684"/>
      <c r="AT3" s="684"/>
      <c r="AU3" s="684"/>
      <c r="AV3" s="684"/>
      <c r="AW3" s="684"/>
      <c r="AX3" s="684"/>
      <c r="AY3" s="684"/>
      <c r="AZ3" s="684"/>
      <c r="BA3" s="684"/>
      <c r="BB3" s="684"/>
      <c r="BC3" s="684"/>
      <c r="BD3" s="684"/>
      <c r="BE3" s="684"/>
      <c r="BF3" s="684"/>
      <c r="BG3" s="684"/>
      <c r="BH3" s="684"/>
      <c r="BI3" s="684"/>
      <c r="BJ3" s="684"/>
      <c r="BK3" s="684"/>
      <c r="BL3" s="684"/>
      <c r="BM3" s="684"/>
      <c r="BN3" s="684"/>
      <c r="BO3" s="684"/>
      <c r="BP3" s="684"/>
      <c r="BQ3" s="684"/>
      <c r="BR3" s="684"/>
      <c r="BS3" s="684"/>
      <c r="BT3" s="684"/>
      <c r="BU3" s="684"/>
      <c r="BV3" s="684"/>
      <c r="BW3" s="684"/>
      <c r="BX3" s="684"/>
      <c r="BY3" s="684"/>
      <c r="BZ3" s="684"/>
      <c r="CA3" s="684"/>
      <c r="CB3" s="685"/>
      <c r="CD3" s="683" t="s">
        <v>219</v>
      </c>
      <c r="CE3" s="684"/>
      <c r="CF3" s="684"/>
      <c r="CG3" s="684"/>
      <c r="CH3" s="684"/>
      <c r="CI3" s="684"/>
      <c r="CJ3" s="684"/>
      <c r="CK3" s="684"/>
      <c r="CL3" s="684"/>
      <c r="CM3" s="684"/>
      <c r="CN3" s="684"/>
      <c r="CO3" s="684"/>
      <c r="CP3" s="684"/>
      <c r="CQ3" s="684"/>
      <c r="CR3" s="684"/>
      <c r="CS3" s="684"/>
      <c r="CT3" s="684"/>
      <c r="CU3" s="684"/>
      <c r="CV3" s="684"/>
      <c r="CW3" s="684"/>
      <c r="CX3" s="684"/>
      <c r="CY3" s="684"/>
      <c r="CZ3" s="684"/>
      <c r="DA3" s="684"/>
      <c r="DB3" s="684"/>
      <c r="DC3" s="684"/>
      <c r="DD3" s="684"/>
      <c r="DE3" s="684"/>
      <c r="DF3" s="684"/>
      <c r="DG3" s="684"/>
      <c r="DH3" s="684"/>
      <c r="DI3" s="684"/>
      <c r="DJ3" s="684"/>
      <c r="DK3" s="684"/>
      <c r="DL3" s="684"/>
      <c r="DM3" s="684"/>
      <c r="DN3" s="684"/>
      <c r="DO3" s="684"/>
      <c r="DP3" s="684"/>
      <c r="DQ3" s="684"/>
      <c r="DR3" s="684"/>
      <c r="DS3" s="684"/>
      <c r="DT3" s="684"/>
      <c r="DU3" s="684"/>
      <c r="DV3" s="684"/>
      <c r="DW3" s="684"/>
      <c r="DX3" s="684"/>
      <c r="DY3" s="684"/>
      <c r="DZ3" s="684"/>
      <c r="EA3" s="684"/>
      <c r="EB3" s="684"/>
      <c r="EC3" s="685"/>
    </row>
    <row r="4" spans="2:143" ht="11.25" customHeight="1" x14ac:dyDescent="0.15">
      <c r="B4" s="683" t="s">
        <v>1</v>
      </c>
      <c r="C4" s="684"/>
      <c r="D4" s="684"/>
      <c r="E4" s="684"/>
      <c r="F4" s="684"/>
      <c r="G4" s="684"/>
      <c r="H4" s="684"/>
      <c r="I4" s="684"/>
      <c r="J4" s="684"/>
      <c r="K4" s="684"/>
      <c r="L4" s="684"/>
      <c r="M4" s="684"/>
      <c r="N4" s="684"/>
      <c r="O4" s="684"/>
      <c r="P4" s="684"/>
      <c r="Q4" s="685"/>
      <c r="R4" s="683" t="s">
        <v>220</v>
      </c>
      <c r="S4" s="684"/>
      <c r="T4" s="684"/>
      <c r="U4" s="684"/>
      <c r="V4" s="684"/>
      <c r="W4" s="684"/>
      <c r="X4" s="684"/>
      <c r="Y4" s="685"/>
      <c r="Z4" s="683" t="s">
        <v>221</v>
      </c>
      <c r="AA4" s="684"/>
      <c r="AB4" s="684"/>
      <c r="AC4" s="685"/>
      <c r="AD4" s="683" t="s">
        <v>222</v>
      </c>
      <c r="AE4" s="684"/>
      <c r="AF4" s="684"/>
      <c r="AG4" s="684"/>
      <c r="AH4" s="684"/>
      <c r="AI4" s="684"/>
      <c r="AJ4" s="684"/>
      <c r="AK4" s="685"/>
      <c r="AL4" s="683" t="s">
        <v>221</v>
      </c>
      <c r="AM4" s="684"/>
      <c r="AN4" s="684"/>
      <c r="AO4" s="685"/>
      <c r="AP4" s="730" t="s">
        <v>223</v>
      </c>
      <c r="AQ4" s="730"/>
      <c r="AR4" s="730"/>
      <c r="AS4" s="730"/>
      <c r="AT4" s="730"/>
      <c r="AU4" s="730"/>
      <c r="AV4" s="730"/>
      <c r="AW4" s="730"/>
      <c r="AX4" s="730"/>
      <c r="AY4" s="730"/>
      <c r="AZ4" s="730"/>
      <c r="BA4" s="730"/>
      <c r="BB4" s="730"/>
      <c r="BC4" s="730"/>
      <c r="BD4" s="730"/>
      <c r="BE4" s="730"/>
      <c r="BF4" s="730"/>
      <c r="BG4" s="730" t="s">
        <v>224</v>
      </c>
      <c r="BH4" s="730"/>
      <c r="BI4" s="730"/>
      <c r="BJ4" s="730"/>
      <c r="BK4" s="730"/>
      <c r="BL4" s="730"/>
      <c r="BM4" s="730"/>
      <c r="BN4" s="730"/>
      <c r="BO4" s="730" t="s">
        <v>221</v>
      </c>
      <c r="BP4" s="730"/>
      <c r="BQ4" s="730"/>
      <c r="BR4" s="730"/>
      <c r="BS4" s="730" t="s">
        <v>225</v>
      </c>
      <c r="BT4" s="730"/>
      <c r="BU4" s="730"/>
      <c r="BV4" s="730"/>
      <c r="BW4" s="730"/>
      <c r="BX4" s="730"/>
      <c r="BY4" s="730"/>
      <c r="BZ4" s="730"/>
      <c r="CA4" s="730"/>
      <c r="CB4" s="730"/>
      <c r="CD4" s="683" t="s">
        <v>226</v>
      </c>
      <c r="CE4" s="684"/>
      <c r="CF4" s="684"/>
      <c r="CG4" s="684"/>
      <c r="CH4" s="684"/>
      <c r="CI4" s="684"/>
      <c r="CJ4" s="684"/>
      <c r="CK4" s="684"/>
      <c r="CL4" s="684"/>
      <c r="CM4" s="684"/>
      <c r="CN4" s="684"/>
      <c r="CO4" s="684"/>
      <c r="CP4" s="684"/>
      <c r="CQ4" s="684"/>
      <c r="CR4" s="684"/>
      <c r="CS4" s="684"/>
      <c r="CT4" s="684"/>
      <c r="CU4" s="684"/>
      <c r="CV4" s="684"/>
      <c r="CW4" s="684"/>
      <c r="CX4" s="684"/>
      <c r="CY4" s="684"/>
      <c r="CZ4" s="684"/>
      <c r="DA4" s="684"/>
      <c r="DB4" s="684"/>
      <c r="DC4" s="684"/>
      <c r="DD4" s="684"/>
      <c r="DE4" s="684"/>
      <c r="DF4" s="684"/>
      <c r="DG4" s="684"/>
      <c r="DH4" s="684"/>
      <c r="DI4" s="684"/>
      <c r="DJ4" s="684"/>
      <c r="DK4" s="684"/>
      <c r="DL4" s="684"/>
      <c r="DM4" s="684"/>
      <c r="DN4" s="684"/>
      <c r="DO4" s="684"/>
      <c r="DP4" s="684"/>
      <c r="DQ4" s="684"/>
      <c r="DR4" s="684"/>
      <c r="DS4" s="684"/>
      <c r="DT4" s="684"/>
      <c r="DU4" s="684"/>
      <c r="DV4" s="684"/>
      <c r="DW4" s="684"/>
      <c r="DX4" s="684"/>
      <c r="DY4" s="684"/>
      <c r="DZ4" s="684"/>
      <c r="EA4" s="684"/>
      <c r="EB4" s="684"/>
      <c r="EC4" s="685"/>
    </row>
    <row r="5" spans="2:143" ht="11.25" customHeight="1" x14ac:dyDescent="0.15">
      <c r="B5" s="689" t="s">
        <v>227</v>
      </c>
      <c r="C5" s="690"/>
      <c r="D5" s="690"/>
      <c r="E5" s="690"/>
      <c r="F5" s="690"/>
      <c r="G5" s="690"/>
      <c r="H5" s="690"/>
      <c r="I5" s="690"/>
      <c r="J5" s="690"/>
      <c r="K5" s="690"/>
      <c r="L5" s="690"/>
      <c r="M5" s="690"/>
      <c r="N5" s="690"/>
      <c r="O5" s="690"/>
      <c r="P5" s="690"/>
      <c r="Q5" s="691"/>
      <c r="R5" s="686">
        <v>3730448</v>
      </c>
      <c r="S5" s="687"/>
      <c r="T5" s="687"/>
      <c r="U5" s="687"/>
      <c r="V5" s="687"/>
      <c r="W5" s="687"/>
      <c r="X5" s="687"/>
      <c r="Y5" s="714"/>
      <c r="Z5" s="725">
        <v>10.9</v>
      </c>
      <c r="AA5" s="725"/>
      <c r="AB5" s="725"/>
      <c r="AC5" s="725"/>
      <c r="AD5" s="726">
        <v>3730448</v>
      </c>
      <c r="AE5" s="726"/>
      <c r="AF5" s="726"/>
      <c r="AG5" s="726"/>
      <c r="AH5" s="726"/>
      <c r="AI5" s="726"/>
      <c r="AJ5" s="726"/>
      <c r="AK5" s="726"/>
      <c r="AL5" s="711">
        <v>32.700000000000003</v>
      </c>
      <c r="AM5" s="698"/>
      <c r="AN5" s="698"/>
      <c r="AO5" s="712"/>
      <c r="AP5" s="689" t="s">
        <v>228</v>
      </c>
      <c r="AQ5" s="690"/>
      <c r="AR5" s="690"/>
      <c r="AS5" s="690"/>
      <c r="AT5" s="690"/>
      <c r="AU5" s="690"/>
      <c r="AV5" s="690"/>
      <c r="AW5" s="690"/>
      <c r="AX5" s="690"/>
      <c r="AY5" s="690"/>
      <c r="AZ5" s="690"/>
      <c r="BA5" s="690"/>
      <c r="BB5" s="690"/>
      <c r="BC5" s="690"/>
      <c r="BD5" s="690"/>
      <c r="BE5" s="690"/>
      <c r="BF5" s="691"/>
      <c r="BG5" s="636">
        <v>3730448</v>
      </c>
      <c r="BH5" s="646"/>
      <c r="BI5" s="646"/>
      <c r="BJ5" s="646"/>
      <c r="BK5" s="646"/>
      <c r="BL5" s="646"/>
      <c r="BM5" s="646"/>
      <c r="BN5" s="647"/>
      <c r="BO5" s="650">
        <v>100</v>
      </c>
      <c r="BP5" s="650"/>
      <c r="BQ5" s="650"/>
      <c r="BR5" s="650"/>
      <c r="BS5" s="651" t="s">
        <v>130</v>
      </c>
      <c r="BT5" s="651"/>
      <c r="BU5" s="651"/>
      <c r="BV5" s="651"/>
      <c r="BW5" s="651"/>
      <c r="BX5" s="651"/>
      <c r="BY5" s="651"/>
      <c r="BZ5" s="651"/>
      <c r="CA5" s="651"/>
      <c r="CB5" s="708"/>
      <c r="CD5" s="683" t="s">
        <v>223</v>
      </c>
      <c r="CE5" s="684"/>
      <c r="CF5" s="684"/>
      <c r="CG5" s="684"/>
      <c r="CH5" s="684"/>
      <c r="CI5" s="684"/>
      <c r="CJ5" s="684"/>
      <c r="CK5" s="684"/>
      <c r="CL5" s="684"/>
      <c r="CM5" s="684"/>
      <c r="CN5" s="684"/>
      <c r="CO5" s="684"/>
      <c r="CP5" s="684"/>
      <c r="CQ5" s="685"/>
      <c r="CR5" s="683" t="s">
        <v>229</v>
      </c>
      <c r="CS5" s="684"/>
      <c r="CT5" s="684"/>
      <c r="CU5" s="684"/>
      <c r="CV5" s="684"/>
      <c r="CW5" s="684"/>
      <c r="CX5" s="684"/>
      <c r="CY5" s="685"/>
      <c r="CZ5" s="683" t="s">
        <v>221</v>
      </c>
      <c r="DA5" s="684"/>
      <c r="DB5" s="684"/>
      <c r="DC5" s="685"/>
      <c r="DD5" s="683" t="s">
        <v>230</v>
      </c>
      <c r="DE5" s="684"/>
      <c r="DF5" s="684"/>
      <c r="DG5" s="684"/>
      <c r="DH5" s="684"/>
      <c r="DI5" s="684"/>
      <c r="DJ5" s="684"/>
      <c r="DK5" s="684"/>
      <c r="DL5" s="684"/>
      <c r="DM5" s="684"/>
      <c r="DN5" s="684"/>
      <c r="DO5" s="684"/>
      <c r="DP5" s="685"/>
      <c r="DQ5" s="683" t="s">
        <v>231</v>
      </c>
      <c r="DR5" s="684"/>
      <c r="DS5" s="684"/>
      <c r="DT5" s="684"/>
      <c r="DU5" s="684"/>
      <c r="DV5" s="684"/>
      <c r="DW5" s="684"/>
      <c r="DX5" s="684"/>
      <c r="DY5" s="684"/>
      <c r="DZ5" s="684"/>
      <c r="EA5" s="684"/>
      <c r="EB5" s="684"/>
      <c r="EC5" s="685"/>
    </row>
    <row r="6" spans="2:143" ht="11.25" customHeight="1" x14ac:dyDescent="0.15">
      <c r="B6" s="617" t="s">
        <v>232</v>
      </c>
      <c r="C6" s="618"/>
      <c r="D6" s="618"/>
      <c r="E6" s="618"/>
      <c r="F6" s="618"/>
      <c r="G6" s="618"/>
      <c r="H6" s="618"/>
      <c r="I6" s="618"/>
      <c r="J6" s="618"/>
      <c r="K6" s="618"/>
      <c r="L6" s="618"/>
      <c r="M6" s="618"/>
      <c r="N6" s="618"/>
      <c r="O6" s="618"/>
      <c r="P6" s="618"/>
      <c r="Q6" s="619"/>
      <c r="R6" s="636">
        <v>300467</v>
      </c>
      <c r="S6" s="646"/>
      <c r="T6" s="646"/>
      <c r="U6" s="646"/>
      <c r="V6" s="646"/>
      <c r="W6" s="646"/>
      <c r="X6" s="646"/>
      <c r="Y6" s="647"/>
      <c r="Z6" s="650">
        <v>0.9</v>
      </c>
      <c r="AA6" s="650"/>
      <c r="AB6" s="650"/>
      <c r="AC6" s="650"/>
      <c r="AD6" s="651">
        <v>300467</v>
      </c>
      <c r="AE6" s="651"/>
      <c r="AF6" s="651"/>
      <c r="AG6" s="651"/>
      <c r="AH6" s="651"/>
      <c r="AI6" s="651"/>
      <c r="AJ6" s="651"/>
      <c r="AK6" s="651"/>
      <c r="AL6" s="639">
        <v>2.6</v>
      </c>
      <c r="AM6" s="648"/>
      <c r="AN6" s="648"/>
      <c r="AO6" s="652"/>
      <c r="AP6" s="617" t="s">
        <v>233</v>
      </c>
      <c r="AQ6" s="618"/>
      <c r="AR6" s="618"/>
      <c r="AS6" s="618"/>
      <c r="AT6" s="618"/>
      <c r="AU6" s="618"/>
      <c r="AV6" s="618"/>
      <c r="AW6" s="618"/>
      <c r="AX6" s="618"/>
      <c r="AY6" s="618"/>
      <c r="AZ6" s="618"/>
      <c r="BA6" s="618"/>
      <c r="BB6" s="618"/>
      <c r="BC6" s="618"/>
      <c r="BD6" s="618"/>
      <c r="BE6" s="618"/>
      <c r="BF6" s="619"/>
      <c r="BG6" s="636">
        <v>3730448</v>
      </c>
      <c r="BH6" s="646"/>
      <c r="BI6" s="646"/>
      <c r="BJ6" s="646"/>
      <c r="BK6" s="646"/>
      <c r="BL6" s="646"/>
      <c r="BM6" s="646"/>
      <c r="BN6" s="647"/>
      <c r="BO6" s="650">
        <v>100</v>
      </c>
      <c r="BP6" s="650"/>
      <c r="BQ6" s="650"/>
      <c r="BR6" s="650"/>
      <c r="BS6" s="651" t="s">
        <v>130</v>
      </c>
      <c r="BT6" s="651"/>
      <c r="BU6" s="651"/>
      <c r="BV6" s="651"/>
      <c r="BW6" s="651"/>
      <c r="BX6" s="651"/>
      <c r="BY6" s="651"/>
      <c r="BZ6" s="651"/>
      <c r="CA6" s="651"/>
      <c r="CB6" s="708"/>
      <c r="CD6" s="689" t="s">
        <v>234</v>
      </c>
      <c r="CE6" s="690"/>
      <c r="CF6" s="690"/>
      <c r="CG6" s="690"/>
      <c r="CH6" s="690"/>
      <c r="CI6" s="690"/>
      <c r="CJ6" s="690"/>
      <c r="CK6" s="690"/>
      <c r="CL6" s="690"/>
      <c r="CM6" s="690"/>
      <c r="CN6" s="690"/>
      <c r="CO6" s="690"/>
      <c r="CP6" s="690"/>
      <c r="CQ6" s="691"/>
      <c r="CR6" s="636">
        <v>164583</v>
      </c>
      <c r="CS6" s="646"/>
      <c r="CT6" s="646"/>
      <c r="CU6" s="646"/>
      <c r="CV6" s="646"/>
      <c r="CW6" s="646"/>
      <c r="CX6" s="646"/>
      <c r="CY6" s="647"/>
      <c r="CZ6" s="711">
        <v>0.5</v>
      </c>
      <c r="DA6" s="698"/>
      <c r="DB6" s="698"/>
      <c r="DC6" s="715"/>
      <c r="DD6" s="642" t="s">
        <v>130</v>
      </c>
      <c r="DE6" s="646"/>
      <c r="DF6" s="646"/>
      <c r="DG6" s="646"/>
      <c r="DH6" s="646"/>
      <c r="DI6" s="646"/>
      <c r="DJ6" s="646"/>
      <c r="DK6" s="646"/>
      <c r="DL6" s="646"/>
      <c r="DM6" s="646"/>
      <c r="DN6" s="646"/>
      <c r="DO6" s="646"/>
      <c r="DP6" s="647"/>
      <c r="DQ6" s="642">
        <v>164583</v>
      </c>
      <c r="DR6" s="646"/>
      <c r="DS6" s="646"/>
      <c r="DT6" s="646"/>
      <c r="DU6" s="646"/>
      <c r="DV6" s="646"/>
      <c r="DW6" s="646"/>
      <c r="DX6" s="646"/>
      <c r="DY6" s="646"/>
      <c r="DZ6" s="646"/>
      <c r="EA6" s="646"/>
      <c r="EB6" s="646"/>
      <c r="EC6" s="659"/>
    </row>
    <row r="7" spans="2:143" ht="11.25" customHeight="1" x14ac:dyDescent="0.15">
      <c r="B7" s="617" t="s">
        <v>235</v>
      </c>
      <c r="C7" s="618"/>
      <c r="D7" s="618"/>
      <c r="E7" s="618"/>
      <c r="F7" s="618"/>
      <c r="G7" s="618"/>
      <c r="H7" s="618"/>
      <c r="I7" s="618"/>
      <c r="J7" s="618"/>
      <c r="K7" s="618"/>
      <c r="L7" s="618"/>
      <c r="M7" s="618"/>
      <c r="N7" s="618"/>
      <c r="O7" s="618"/>
      <c r="P7" s="618"/>
      <c r="Q7" s="619"/>
      <c r="R7" s="636">
        <v>1680</v>
      </c>
      <c r="S7" s="646"/>
      <c r="T7" s="646"/>
      <c r="U7" s="646"/>
      <c r="V7" s="646"/>
      <c r="W7" s="646"/>
      <c r="X7" s="646"/>
      <c r="Y7" s="647"/>
      <c r="Z7" s="650">
        <v>0</v>
      </c>
      <c r="AA7" s="650"/>
      <c r="AB7" s="650"/>
      <c r="AC7" s="650"/>
      <c r="AD7" s="651">
        <v>1680</v>
      </c>
      <c r="AE7" s="651"/>
      <c r="AF7" s="651"/>
      <c r="AG7" s="651"/>
      <c r="AH7" s="651"/>
      <c r="AI7" s="651"/>
      <c r="AJ7" s="651"/>
      <c r="AK7" s="651"/>
      <c r="AL7" s="639">
        <v>0</v>
      </c>
      <c r="AM7" s="648"/>
      <c r="AN7" s="648"/>
      <c r="AO7" s="652"/>
      <c r="AP7" s="617" t="s">
        <v>236</v>
      </c>
      <c r="AQ7" s="618"/>
      <c r="AR7" s="618"/>
      <c r="AS7" s="618"/>
      <c r="AT7" s="618"/>
      <c r="AU7" s="618"/>
      <c r="AV7" s="618"/>
      <c r="AW7" s="618"/>
      <c r="AX7" s="618"/>
      <c r="AY7" s="618"/>
      <c r="AZ7" s="618"/>
      <c r="BA7" s="618"/>
      <c r="BB7" s="618"/>
      <c r="BC7" s="618"/>
      <c r="BD7" s="618"/>
      <c r="BE7" s="618"/>
      <c r="BF7" s="619"/>
      <c r="BG7" s="636">
        <v>1320704</v>
      </c>
      <c r="BH7" s="646"/>
      <c r="BI7" s="646"/>
      <c r="BJ7" s="646"/>
      <c r="BK7" s="646"/>
      <c r="BL7" s="646"/>
      <c r="BM7" s="646"/>
      <c r="BN7" s="647"/>
      <c r="BO7" s="650">
        <v>35.4</v>
      </c>
      <c r="BP7" s="650"/>
      <c r="BQ7" s="650"/>
      <c r="BR7" s="650"/>
      <c r="BS7" s="651" t="s">
        <v>130</v>
      </c>
      <c r="BT7" s="651"/>
      <c r="BU7" s="651"/>
      <c r="BV7" s="651"/>
      <c r="BW7" s="651"/>
      <c r="BX7" s="651"/>
      <c r="BY7" s="651"/>
      <c r="BZ7" s="651"/>
      <c r="CA7" s="651"/>
      <c r="CB7" s="708"/>
      <c r="CD7" s="617" t="s">
        <v>237</v>
      </c>
      <c r="CE7" s="618"/>
      <c r="CF7" s="618"/>
      <c r="CG7" s="618"/>
      <c r="CH7" s="618"/>
      <c r="CI7" s="618"/>
      <c r="CJ7" s="618"/>
      <c r="CK7" s="618"/>
      <c r="CL7" s="618"/>
      <c r="CM7" s="618"/>
      <c r="CN7" s="618"/>
      <c r="CO7" s="618"/>
      <c r="CP7" s="618"/>
      <c r="CQ7" s="619"/>
      <c r="CR7" s="636">
        <v>8971666</v>
      </c>
      <c r="CS7" s="646"/>
      <c r="CT7" s="646"/>
      <c r="CU7" s="646"/>
      <c r="CV7" s="646"/>
      <c r="CW7" s="646"/>
      <c r="CX7" s="646"/>
      <c r="CY7" s="647"/>
      <c r="CZ7" s="650">
        <v>26.9</v>
      </c>
      <c r="DA7" s="650"/>
      <c r="DB7" s="650"/>
      <c r="DC7" s="650"/>
      <c r="DD7" s="642">
        <v>33278</v>
      </c>
      <c r="DE7" s="646"/>
      <c r="DF7" s="646"/>
      <c r="DG7" s="646"/>
      <c r="DH7" s="646"/>
      <c r="DI7" s="646"/>
      <c r="DJ7" s="646"/>
      <c r="DK7" s="646"/>
      <c r="DL7" s="646"/>
      <c r="DM7" s="646"/>
      <c r="DN7" s="646"/>
      <c r="DO7" s="646"/>
      <c r="DP7" s="647"/>
      <c r="DQ7" s="642">
        <v>3025970</v>
      </c>
      <c r="DR7" s="646"/>
      <c r="DS7" s="646"/>
      <c r="DT7" s="646"/>
      <c r="DU7" s="646"/>
      <c r="DV7" s="646"/>
      <c r="DW7" s="646"/>
      <c r="DX7" s="646"/>
      <c r="DY7" s="646"/>
      <c r="DZ7" s="646"/>
      <c r="EA7" s="646"/>
      <c r="EB7" s="646"/>
      <c r="EC7" s="659"/>
    </row>
    <row r="8" spans="2:143" ht="11.25" customHeight="1" x14ac:dyDescent="0.15">
      <c r="B8" s="617" t="s">
        <v>238</v>
      </c>
      <c r="C8" s="618"/>
      <c r="D8" s="618"/>
      <c r="E8" s="618"/>
      <c r="F8" s="618"/>
      <c r="G8" s="618"/>
      <c r="H8" s="618"/>
      <c r="I8" s="618"/>
      <c r="J8" s="618"/>
      <c r="K8" s="618"/>
      <c r="L8" s="618"/>
      <c r="M8" s="618"/>
      <c r="N8" s="618"/>
      <c r="O8" s="618"/>
      <c r="P8" s="618"/>
      <c r="Q8" s="619"/>
      <c r="R8" s="636">
        <v>6996</v>
      </c>
      <c r="S8" s="646"/>
      <c r="T8" s="646"/>
      <c r="U8" s="646"/>
      <c r="V8" s="646"/>
      <c r="W8" s="646"/>
      <c r="X8" s="646"/>
      <c r="Y8" s="647"/>
      <c r="Z8" s="650">
        <v>0</v>
      </c>
      <c r="AA8" s="650"/>
      <c r="AB8" s="650"/>
      <c r="AC8" s="650"/>
      <c r="AD8" s="651">
        <v>6996</v>
      </c>
      <c r="AE8" s="651"/>
      <c r="AF8" s="651"/>
      <c r="AG8" s="651"/>
      <c r="AH8" s="651"/>
      <c r="AI8" s="651"/>
      <c r="AJ8" s="651"/>
      <c r="AK8" s="651"/>
      <c r="AL8" s="639">
        <v>0.1</v>
      </c>
      <c r="AM8" s="648"/>
      <c r="AN8" s="648"/>
      <c r="AO8" s="652"/>
      <c r="AP8" s="617" t="s">
        <v>239</v>
      </c>
      <c r="AQ8" s="618"/>
      <c r="AR8" s="618"/>
      <c r="AS8" s="618"/>
      <c r="AT8" s="618"/>
      <c r="AU8" s="618"/>
      <c r="AV8" s="618"/>
      <c r="AW8" s="618"/>
      <c r="AX8" s="618"/>
      <c r="AY8" s="618"/>
      <c r="AZ8" s="618"/>
      <c r="BA8" s="618"/>
      <c r="BB8" s="618"/>
      <c r="BC8" s="618"/>
      <c r="BD8" s="618"/>
      <c r="BE8" s="618"/>
      <c r="BF8" s="619"/>
      <c r="BG8" s="636">
        <v>47817</v>
      </c>
      <c r="BH8" s="646"/>
      <c r="BI8" s="646"/>
      <c r="BJ8" s="646"/>
      <c r="BK8" s="646"/>
      <c r="BL8" s="646"/>
      <c r="BM8" s="646"/>
      <c r="BN8" s="647"/>
      <c r="BO8" s="650">
        <v>1.3</v>
      </c>
      <c r="BP8" s="650"/>
      <c r="BQ8" s="650"/>
      <c r="BR8" s="650"/>
      <c r="BS8" s="651" t="s">
        <v>130</v>
      </c>
      <c r="BT8" s="651"/>
      <c r="BU8" s="651"/>
      <c r="BV8" s="651"/>
      <c r="BW8" s="651"/>
      <c r="BX8" s="651"/>
      <c r="BY8" s="651"/>
      <c r="BZ8" s="651"/>
      <c r="CA8" s="651"/>
      <c r="CB8" s="708"/>
      <c r="CD8" s="617" t="s">
        <v>240</v>
      </c>
      <c r="CE8" s="618"/>
      <c r="CF8" s="618"/>
      <c r="CG8" s="618"/>
      <c r="CH8" s="618"/>
      <c r="CI8" s="618"/>
      <c r="CJ8" s="618"/>
      <c r="CK8" s="618"/>
      <c r="CL8" s="618"/>
      <c r="CM8" s="618"/>
      <c r="CN8" s="618"/>
      <c r="CO8" s="618"/>
      <c r="CP8" s="618"/>
      <c r="CQ8" s="619"/>
      <c r="CR8" s="636">
        <v>8098739</v>
      </c>
      <c r="CS8" s="646"/>
      <c r="CT8" s="646"/>
      <c r="CU8" s="646"/>
      <c r="CV8" s="646"/>
      <c r="CW8" s="646"/>
      <c r="CX8" s="646"/>
      <c r="CY8" s="647"/>
      <c r="CZ8" s="650">
        <v>24.3</v>
      </c>
      <c r="DA8" s="650"/>
      <c r="DB8" s="650"/>
      <c r="DC8" s="650"/>
      <c r="DD8" s="642">
        <v>69102</v>
      </c>
      <c r="DE8" s="646"/>
      <c r="DF8" s="646"/>
      <c r="DG8" s="646"/>
      <c r="DH8" s="646"/>
      <c r="DI8" s="646"/>
      <c r="DJ8" s="646"/>
      <c r="DK8" s="646"/>
      <c r="DL8" s="646"/>
      <c r="DM8" s="646"/>
      <c r="DN8" s="646"/>
      <c r="DO8" s="646"/>
      <c r="DP8" s="647"/>
      <c r="DQ8" s="642">
        <v>3121128</v>
      </c>
      <c r="DR8" s="646"/>
      <c r="DS8" s="646"/>
      <c r="DT8" s="646"/>
      <c r="DU8" s="646"/>
      <c r="DV8" s="646"/>
      <c r="DW8" s="646"/>
      <c r="DX8" s="646"/>
      <c r="DY8" s="646"/>
      <c r="DZ8" s="646"/>
      <c r="EA8" s="646"/>
      <c r="EB8" s="646"/>
      <c r="EC8" s="659"/>
    </row>
    <row r="9" spans="2:143" ht="11.25" customHeight="1" x14ac:dyDescent="0.15">
      <c r="B9" s="617" t="s">
        <v>241</v>
      </c>
      <c r="C9" s="618"/>
      <c r="D9" s="618"/>
      <c r="E9" s="618"/>
      <c r="F9" s="618"/>
      <c r="G9" s="618"/>
      <c r="H9" s="618"/>
      <c r="I9" s="618"/>
      <c r="J9" s="618"/>
      <c r="K9" s="618"/>
      <c r="L9" s="618"/>
      <c r="M9" s="618"/>
      <c r="N9" s="618"/>
      <c r="O9" s="618"/>
      <c r="P9" s="618"/>
      <c r="Q9" s="619"/>
      <c r="R9" s="636">
        <v>9707</v>
      </c>
      <c r="S9" s="646"/>
      <c r="T9" s="646"/>
      <c r="U9" s="646"/>
      <c r="V9" s="646"/>
      <c r="W9" s="646"/>
      <c r="X9" s="646"/>
      <c r="Y9" s="647"/>
      <c r="Z9" s="650">
        <v>0</v>
      </c>
      <c r="AA9" s="650"/>
      <c r="AB9" s="650"/>
      <c r="AC9" s="650"/>
      <c r="AD9" s="651">
        <v>9707</v>
      </c>
      <c r="AE9" s="651"/>
      <c r="AF9" s="651"/>
      <c r="AG9" s="651"/>
      <c r="AH9" s="651"/>
      <c r="AI9" s="651"/>
      <c r="AJ9" s="651"/>
      <c r="AK9" s="651"/>
      <c r="AL9" s="639">
        <v>0.1</v>
      </c>
      <c r="AM9" s="648"/>
      <c r="AN9" s="648"/>
      <c r="AO9" s="652"/>
      <c r="AP9" s="617" t="s">
        <v>242</v>
      </c>
      <c r="AQ9" s="618"/>
      <c r="AR9" s="618"/>
      <c r="AS9" s="618"/>
      <c r="AT9" s="618"/>
      <c r="AU9" s="618"/>
      <c r="AV9" s="618"/>
      <c r="AW9" s="618"/>
      <c r="AX9" s="618"/>
      <c r="AY9" s="618"/>
      <c r="AZ9" s="618"/>
      <c r="BA9" s="618"/>
      <c r="BB9" s="618"/>
      <c r="BC9" s="618"/>
      <c r="BD9" s="618"/>
      <c r="BE9" s="618"/>
      <c r="BF9" s="619"/>
      <c r="BG9" s="636">
        <v>991680</v>
      </c>
      <c r="BH9" s="646"/>
      <c r="BI9" s="646"/>
      <c r="BJ9" s="646"/>
      <c r="BK9" s="646"/>
      <c r="BL9" s="646"/>
      <c r="BM9" s="646"/>
      <c r="BN9" s="647"/>
      <c r="BO9" s="650">
        <v>26.6</v>
      </c>
      <c r="BP9" s="650"/>
      <c r="BQ9" s="650"/>
      <c r="BR9" s="650"/>
      <c r="BS9" s="651" t="s">
        <v>130</v>
      </c>
      <c r="BT9" s="651"/>
      <c r="BU9" s="651"/>
      <c r="BV9" s="651"/>
      <c r="BW9" s="651"/>
      <c r="BX9" s="651"/>
      <c r="BY9" s="651"/>
      <c r="BZ9" s="651"/>
      <c r="CA9" s="651"/>
      <c r="CB9" s="708"/>
      <c r="CD9" s="617" t="s">
        <v>243</v>
      </c>
      <c r="CE9" s="618"/>
      <c r="CF9" s="618"/>
      <c r="CG9" s="618"/>
      <c r="CH9" s="618"/>
      <c r="CI9" s="618"/>
      <c r="CJ9" s="618"/>
      <c r="CK9" s="618"/>
      <c r="CL9" s="618"/>
      <c r="CM9" s="618"/>
      <c r="CN9" s="618"/>
      <c r="CO9" s="618"/>
      <c r="CP9" s="618"/>
      <c r="CQ9" s="619"/>
      <c r="CR9" s="636">
        <v>1275407</v>
      </c>
      <c r="CS9" s="646"/>
      <c r="CT9" s="646"/>
      <c r="CU9" s="646"/>
      <c r="CV9" s="646"/>
      <c r="CW9" s="646"/>
      <c r="CX9" s="646"/>
      <c r="CY9" s="647"/>
      <c r="CZ9" s="650">
        <v>3.8</v>
      </c>
      <c r="DA9" s="650"/>
      <c r="DB9" s="650"/>
      <c r="DC9" s="650"/>
      <c r="DD9" s="642">
        <v>28634</v>
      </c>
      <c r="DE9" s="646"/>
      <c r="DF9" s="646"/>
      <c r="DG9" s="646"/>
      <c r="DH9" s="646"/>
      <c r="DI9" s="646"/>
      <c r="DJ9" s="646"/>
      <c r="DK9" s="646"/>
      <c r="DL9" s="646"/>
      <c r="DM9" s="646"/>
      <c r="DN9" s="646"/>
      <c r="DO9" s="646"/>
      <c r="DP9" s="647"/>
      <c r="DQ9" s="642">
        <v>692713</v>
      </c>
      <c r="DR9" s="646"/>
      <c r="DS9" s="646"/>
      <c r="DT9" s="646"/>
      <c r="DU9" s="646"/>
      <c r="DV9" s="646"/>
      <c r="DW9" s="646"/>
      <c r="DX9" s="646"/>
      <c r="DY9" s="646"/>
      <c r="DZ9" s="646"/>
      <c r="EA9" s="646"/>
      <c r="EB9" s="646"/>
      <c r="EC9" s="659"/>
    </row>
    <row r="10" spans="2:143" ht="11.25" customHeight="1" x14ac:dyDescent="0.15">
      <c r="B10" s="617" t="s">
        <v>244</v>
      </c>
      <c r="C10" s="618"/>
      <c r="D10" s="618"/>
      <c r="E10" s="618"/>
      <c r="F10" s="618"/>
      <c r="G10" s="618"/>
      <c r="H10" s="618"/>
      <c r="I10" s="618"/>
      <c r="J10" s="618"/>
      <c r="K10" s="618"/>
      <c r="L10" s="618"/>
      <c r="M10" s="618"/>
      <c r="N10" s="618"/>
      <c r="O10" s="618"/>
      <c r="P10" s="618"/>
      <c r="Q10" s="619"/>
      <c r="R10" s="636" t="s">
        <v>130</v>
      </c>
      <c r="S10" s="646"/>
      <c r="T10" s="646"/>
      <c r="U10" s="646"/>
      <c r="V10" s="646"/>
      <c r="W10" s="646"/>
      <c r="X10" s="646"/>
      <c r="Y10" s="647"/>
      <c r="Z10" s="650" t="s">
        <v>130</v>
      </c>
      <c r="AA10" s="650"/>
      <c r="AB10" s="650"/>
      <c r="AC10" s="650"/>
      <c r="AD10" s="651" t="s">
        <v>130</v>
      </c>
      <c r="AE10" s="651"/>
      <c r="AF10" s="651"/>
      <c r="AG10" s="651"/>
      <c r="AH10" s="651"/>
      <c r="AI10" s="651"/>
      <c r="AJ10" s="651"/>
      <c r="AK10" s="651"/>
      <c r="AL10" s="639" t="s">
        <v>130</v>
      </c>
      <c r="AM10" s="648"/>
      <c r="AN10" s="648"/>
      <c r="AO10" s="652"/>
      <c r="AP10" s="617" t="s">
        <v>245</v>
      </c>
      <c r="AQ10" s="618"/>
      <c r="AR10" s="618"/>
      <c r="AS10" s="618"/>
      <c r="AT10" s="618"/>
      <c r="AU10" s="618"/>
      <c r="AV10" s="618"/>
      <c r="AW10" s="618"/>
      <c r="AX10" s="618"/>
      <c r="AY10" s="618"/>
      <c r="AZ10" s="618"/>
      <c r="BA10" s="618"/>
      <c r="BB10" s="618"/>
      <c r="BC10" s="618"/>
      <c r="BD10" s="618"/>
      <c r="BE10" s="618"/>
      <c r="BF10" s="619"/>
      <c r="BG10" s="636">
        <v>91757</v>
      </c>
      <c r="BH10" s="646"/>
      <c r="BI10" s="646"/>
      <c r="BJ10" s="646"/>
      <c r="BK10" s="646"/>
      <c r="BL10" s="646"/>
      <c r="BM10" s="646"/>
      <c r="BN10" s="647"/>
      <c r="BO10" s="650">
        <v>2.5</v>
      </c>
      <c r="BP10" s="650"/>
      <c r="BQ10" s="650"/>
      <c r="BR10" s="650"/>
      <c r="BS10" s="651" t="s">
        <v>130</v>
      </c>
      <c r="BT10" s="651"/>
      <c r="BU10" s="651"/>
      <c r="BV10" s="651"/>
      <c r="BW10" s="651"/>
      <c r="BX10" s="651"/>
      <c r="BY10" s="651"/>
      <c r="BZ10" s="651"/>
      <c r="CA10" s="651"/>
      <c r="CB10" s="708"/>
      <c r="CD10" s="617" t="s">
        <v>246</v>
      </c>
      <c r="CE10" s="618"/>
      <c r="CF10" s="618"/>
      <c r="CG10" s="618"/>
      <c r="CH10" s="618"/>
      <c r="CI10" s="618"/>
      <c r="CJ10" s="618"/>
      <c r="CK10" s="618"/>
      <c r="CL10" s="618"/>
      <c r="CM10" s="618"/>
      <c r="CN10" s="618"/>
      <c r="CO10" s="618"/>
      <c r="CP10" s="618"/>
      <c r="CQ10" s="619"/>
      <c r="CR10" s="636" t="s">
        <v>130</v>
      </c>
      <c r="CS10" s="646"/>
      <c r="CT10" s="646"/>
      <c r="CU10" s="646"/>
      <c r="CV10" s="646"/>
      <c r="CW10" s="646"/>
      <c r="CX10" s="646"/>
      <c r="CY10" s="647"/>
      <c r="CZ10" s="650" t="s">
        <v>130</v>
      </c>
      <c r="DA10" s="650"/>
      <c r="DB10" s="650"/>
      <c r="DC10" s="650"/>
      <c r="DD10" s="642" t="s">
        <v>130</v>
      </c>
      <c r="DE10" s="646"/>
      <c r="DF10" s="646"/>
      <c r="DG10" s="646"/>
      <c r="DH10" s="646"/>
      <c r="DI10" s="646"/>
      <c r="DJ10" s="646"/>
      <c r="DK10" s="646"/>
      <c r="DL10" s="646"/>
      <c r="DM10" s="646"/>
      <c r="DN10" s="646"/>
      <c r="DO10" s="646"/>
      <c r="DP10" s="647"/>
      <c r="DQ10" s="642" t="s">
        <v>130</v>
      </c>
      <c r="DR10" s="646"/>
      <c r="DS10" s="646"/>
      <c r="DT10" s="646"/>
      <c r="DU10" s="646"/>
      <c r="DV10" s="646"/>
      <c r="DW10" s="646"/>
      <c r="DX10" s="646"/>
      <c r="DY10" s="646"/>
      <c r="DZ10" s="646"/>
      <c r="EA10" s="646"/>
      <c r="EB10" s="646"/>
      <c r="EC10" s="659"/>
    </row>
    <row r="11" spans="2:143" ht="11.25" customHeight="1" x14ac:dyDescent="0.15">
      <c r="B11" s="617" t="s">
        <v>247</v>
      </c>
      <c r="C11" s="618"/>
      <c r="D11" s="618"/>
      <c r="E11" s="618"/>
      <c r="F11" s="618"/>
      <c r="G11" s="618"/>
      <c r="H11" s="618"/>
      <c r="I11" s="618"/>
      <c r="J11" s="618"/>
      <c r="K11" s="618"/>
      <c r="L11" s="618"/>
      <c r="M11" s="618"/>
      <c r="N11" s="618"/>
      <c r="O11" s="618"/>
      <c r="P11" s="618"/>
      <c r="Q11" s="619"/>
      <c r="R11" s="636">
        <v>722819</v>
      </c>
      <c r="S11" s="646"/>
      <c r="T11" s="646"/>
      <c r="U11" s="646"/>
      <c r="V11" s="646"/>
      <c r="W11" s="646"/>
      <c r="X11" s="646"/>
      <c r="Y11" s="647"/>
      <c r="Z11" s="639">
        <v>2.1</v>
      </c>
      <c r="AA11" s="648"/>
      <c r="AB11" s="648"/>
      <c r="AC11" s="649"/>
      <c r="AD11" s="642">
        <v>722819</v>
      </c>
      <c r="AE11" s="646"/>
      <c r="AF11" s="646"/>
      <c r="AG11" s="646"/>
      <c r="AH11" s="646"/>
      <c r="AI11" s="646"/>
      <c r="AJ11" s="646"/>
      <c r="AK11" s="647"/>
      <c r="AL11" s="639">
        <v>6.3</v>
      </c>
      <c r="AM11" s="648"/>
      <c r="AN11" s="648"/>
      <c r="AO11" s="652"/>
      <c r="AP11" s="617" t="s">
        <v>248</v>
      </c>
      <c r="AQ11" s="618"/>
      <c r="AR11" s="618"/>
      <c r="AS11" s="618"/>
      <c r="AT11" s="618"/>
      <c r="AU11" s="618"/>
      <c r="AV11" s="618"/>
      <c r="AW11" s="618"/>
      <c r="AX11" s="618"/>
      <c r="AY11" s="618"/>
      <c r="AZ11" s="618"/>
      <c r="BA11" s="618"/>
      <c r="BB11" s="618"/>
      <c r="BC11" s="618"/>
      <c r="BD11" s="618"/>
      <c r="BE11" s="618"/>
      <c r="BF11" s="619"/>
      <c r="BG11" s="636">
        <v>189450</v>
      </c>
      <c r="BH11" s="646"/>
      <c r="BI11" s="646"/>
      <c r="BJ11" s="646"/>
      <c r="BK11" s="646"/>
      <c r="BL11" s="646"/>
      <c r="BM11" s="646"/>
      <c r="BN11" s="647"/>
      <c r="BO11" s="650">
        <v>5.0999999999999996</v>
      </c>
      <c r="BP11" s="650"/>
      <c r="BQ11" s="650"/>
      <c r="BR11" s="650"/>
      <c r="BS11" s="651" t="s">
        <v>130</v>
      </c>
      <c r="BT11" s="651"/>
      <c r="BU11" s="651"/>
      <c r="BV11" s="651"/>
      <c r="BW11" s="651"/>
      <c r="BX11" s="651"/>
      <c r="BY11" s="651"/>
      <c r="BZ11" s="651"/>
      <c r="CA11" s="651"/>
      <c r="CB11" s="708"/>
      <c r="CD11" s="617" t="s">
        <v>249</v>
      </c>
      <c r="CE11" s="618"/>
      <c r="CF11" s="618"/>
      <c r="CG11" s="618"/>
      <c r="CH11" s="618"/>
      <c r="CI11" s="618"/>
      <c r="CJ11" s="618"/>
      <c r="CK11" s="618"/>
      <c r="CL11" s="618"/>
      <c r="CM11" s="618"/>
      <c r="CN11" s="618"/>
      <c r="CO11" s="618"/>
      <c r="CP11" s="618"/>
      <c r="CQ11" s="619"/>
      <c r="CR11" s="636">
        <v>2814492</v>
      </c>
      <c r="CS11" s="646"/>
      <c r="CT11" s="646"/>
      <c r="CU11" s="646"/>
      <c r="CV11" s="646"/>
      <c r="CW11" s="646"/>
      <c r="CX11" s="646"/>
      <c r="CY11" s="647"/>
      <c r="CZ11" s="650">
        <v>8.4</v>
      </c>
      <c r="DA11" s="650"/>
      <c r="DB11" s="650"/>
      <c r="DC11" s="650"/>
      <c r="DD11" s="642">
        <v>1861095</v>
      </c>
      <c r="DE11" s="646"/>
      <c r="DF11" s="646"/>
      <c r="DG11" s="646"/>
      <c r="DH11" s="646"/>
      <c r="DI11" s="646"/>
      <c r="DJ11" s="646"/>
      <c r="DK11" s="646"/>
      <c r="DL11" s="646"/>
      <c r="DM11" s="646"/>
      <c r="DN11" s="646"/>
      <c r="DO11" s="646"/>
      <c r="DP11" s="647"/>
      <c r="DQ11" s="642">
        <v>759780</v>
      </c>
      <c r="DR11" s="646"/>
      <c r="DS11" s="646"/>
      <c r="DT11" s="646"/>
      <c r="DU11" s="646"/>
      <c r="DV11" s="646"/>
      <c r="DW11" s="646"/>
      <c r="DX11" s="646"/>
      <c r="DY11" s="646"/>
      <c r="DZ11" s="646"/>
      <c r="EA11" s="646"/>
      <c r="EB11" s="646"/>
      <c r="EC11" s="659"/>
    </row>
    <row r="12" spans="2:143" ht="11.25" customHeight="1" x14ac:dyDescent="0.15">
      <c r="B12" s="617" t="s">
        <v>250</v>
      </c>
      <c r="C12" s="618"/>
      <c r="D12" s="618"/>
      <c r="E12" s="618"/>
      <c r="F12" s="618"/>
      <c r="G12" s="618"/>
      <c r="H12" s="618"/>
      <c r="I12" s="618"/>
      <c r="J12" s="618"/>
      <c r="K12" s="618"/>
      <c r="L12" s="618"/>
      <c r="M12" s="618"/>
      <c r="N12" s="618"/>
      <c r="O12" s="618"/>
      <c r="P12" s="618"/>
      <c r="Q12" s="619"/>
      <c r="R12" s="636">
        <v>868</v>
      </c>
      <c r="S12" s="646"/>
      <c r="T12" s="646"/>
      <c r="U12" s="646"/>
      <c r="V12" s="646"/>
      <c r="W12" s="646"/>
      <c r="X12" s="646"/>
      <c r="Y12" s="647"/>
      <c r="Z12" s="650">
        <v>0</v>
      </c>
      <c r="AA12" s="650"/>
      <c r="AB12" s="650"/>
      <c r="AC12" s="650"/>
      <c r="AD12" s="651">
        <v>868</v>
      </c>
      <c r="AE12" s="651"/>
      <c r="AF12" s="651"/>
      <c r="AG12" s="651"/>
      <c r="AH12" s="651"/>
      <c r="AI12" s="651"/>
      <c r="AJ12" s="651"/>
      <c r="AK12" s="651"/>
      <c r="AL12" s="639">
        <v>0</v>
      </c>
      <c r="AM12" s="648"/>
      <c r="AN12" s="648"/>
      <c r="AO12" s="652"/>
      <c r="AP12" s="617" t="s">
        <v>251</v>
      </c>
      <c r="AQ12" s="618"/>
      <c r="AR12" s="618"/>
      <c r="AS12" s="618"/>
      <c r="AT12" s="618"/>
      <c r="AU12" s="618"/>
      <c r="AV12" s="618"/>
      <c r="AW12" s="618"/>
      <c r="AX12" s="618"/>
      <c r="AY12" s="618"/>
      <c r="AZ12" s="618"/>
      <c r="BA12" s="618"/>
      <c r="BB12" s="618"/>
      <c r="BC12" s="618"/>
      <c r="BD12" s="618"/>
      <c r="BE12" s="618"/>
      <c r="BF12" s="619"/>
      <c r="BG12" s="636">
        <v>1978373</v>
      </c>
      <c r="BH12" s="646"/>
      <c r="BI12" s="646"/>
      <c r="BJ12" s="646"/>
      <c r="BK12" s="646"/>
      <c r="BL12" s="646"/>
      <c r="BM12" s="646"/>
      <c r="BN12" s="647"/>
      <c r="BO12" s="650">
        <v>53</v>
      </c>
      <c r="BP12" s="650"/>
      <c r="BQ12" s="650"/>
      <c r="BR12" s="650"/>
      <c r="BS12" s="651" t="s">
        <v>130</v>
      </c>
      <c r="BT12" s="651"/>
      <c r="BU12" s="651"/>
      <c r="BV12" s="651"/>
      <c r="BW12" s="651"/>
      <c r="BX12" s="651"/>
      <c r="BY12" s="651"/>
      <c r="BZ12" s="651"/>
      <c r="CA12" s="651"/>
      <c r="CB12" s="708"/>
      <c r="CD12" s="617" t="s">
        <v>252</v>
      </c>
      <c r="CE12" s="618"/>
      <c r="CF12" s="618"/>
      <c r="CG12" s="618"/>
      <c r="CH12" s="618"/>
      <c r="CI12" s="618"/>
      <c r="CJ12" s="618"/>
      <c r="CK12" s="618"/>
      <c r="CL12" s="618"/>
      <c r="CM12" s="618"/>
      <c r="CN12" s="618"/>
      <c r="CO12" s="618"/>
      <c r="CP12" s="618"/>
      <c r="CQ12" s="619"/>
      <c r="CR12" s="636">
        <v>3535568</v>
      </c>
      <c r="CS12" s="646"/>
      <c r="CT12" s="646"/>
      <c r="CU12" s="646"/>
      <c r="CV12" s="646"/>
      <c r="CW12" s="646"/>
      <c r="CX12" s="646"/>
      <c r="CY12" s="647"/>
      <c r="CZ12" s="650">
        <v>10.6</v>
      </c>
      <c r="DA12" s="650"/>
      <c r="DB12" s="650"/>
      <c r="DC12" s="650"/>
      <c r="DD12" s="642">
        <v>12720</v>
      </c>
      <c r="DE12" s="646"/>
      <c r="DF12" s="646"/>
      <c r="DG12" s="646"/>
      <c r="DH12" s="646"/>
      <c r="DI12" s="646"/>
      <c r="DJ12" s="646"/>
      <c r="DK12" s="646"/>
      <c r="DL12" s="646"/>
      <c r="DM12" s="646"/>
      <c r="DN12" s="646"/>
      <c r="DO12" s="646"/>
      <c r="DP12" s="647"/>
      <c r="DQ12" s="642">
        <v>339257</v>
      </c>
      <c r="DR12" s="646"/>
      <c r="DS12" s="646"/>
      <c r="DT12" s="646"/>
      <c r="DU12" s="646"/>
      <c r="DV12" s="646"/>
      <c r="DW12" s="646"/>
      <c r="DX12" s="646"/>
      <c r="DY12" s="646"/>
      <c r="DZ12" s="646"/>
      <c r="EA12" s="646"/>
      <c r="EB12" s="646"/>
      <c r="EC12" s="659"/>
    </row>
    <row r="13" spans="2:143" ht="11.25" customHeight="1" x14ac:dyDescent="0.15">
      <c r="B13" s="617" t="s">
        <v>253</v>
      </c>
      <c r="C13" s="618"/>
      <c r="D13" s="618"/>
      <c r="E13" s="618"/>
      <c r="F13" s="618"/>
      <c r="G13" s="618"/>
      <c r="H13" s="618"/>
      <c r="I13" s="618"/>
      <c r="J13" s="618"/>
      <c r="K13" s="618"/>
      <c r="L13" s="618"/>
      <c r="M13" s="618"/>
      <c r="N13" s="618"/>
      <c r="O13" s="618"/>
      <c r="P13" s="618"/>
      <c r="Q13" s="619"/>
      <c r="R13" s="636" t="s">
        <v>130</v>
      </c>
      <c r="S13" s="646"/>
      <c r="T13" s="646"/>
      <c r="U13" s="646"/>
      <c r="V13" s="646"/>
      <c r="W13" s="646"/>
      <c r="X13" s="646"/>
      <c r="Y13" s="647"/>
      <c r="Z13" s="650" t="s">
        <v>130</v>
      </c>
      <c r="AA13" s="650"/>
      <c r="AB13" s="650"/>
      <c r="AC13" s="650"/>
      <c r="AD13" s="651" t="s">
        <v>130</v>
      </c>
      <c r="AE13" s="651"/>
      <c r="AF13" s="651"/>
      <c r="AG13" s="651"/>
      <c r="AH13" s="651"/>
      <c r="AI13" s="651"/>
      <c r="AJ13" s="651"/>
      <c r="AK13" s="651"/>
      <c r="AL13" s="639" t="s">
        <v>130</v>
      </c>
      <c r="AM13" s="648"/>
      <c r="AN13" s="648"/>
      <c r="AO13" s="652"/>
      <c r="AP13" s="617" t="s">
        <v>254</v>
      </c>
      <c r="AQ13" s="618"/>
      <c r="AR13" s="618"/>
      <c r="AS13" s="618"/>
      <c r="AT13" s="618"/>
      <c r="AU13" s="618"/>
      <c r="AV13" s="618"/>
      <c r="AW13" s="618"/>
      <c r="AX13" s="618"/>
      <c r="AY13" s="618"/>
      <c r="AZ13" s="618"/>
      <c r="BA13" s="618"/>
      <c r="BB13" s="618"/>
      <c r="BC13" s="618"/>
      <c r="BD13" s="618"/>
      <c r="BE13" s="618"/>
      <c r="BF13" s="619"/>
      <c r="BG13" s="636">
        <v>1937566</v>
      </c>
      <c r="BH13" s="646"/>
      <c r="BI13" s="646"/>
      <c r="BJ13" s="646"/>
      <c r="BK13" s="646"/>
      <c r="BL13" s="646"/>
      <c r="BM13" s="646"/>
      <c r="BN13" s="647"/>
      <c r="BO13" s="650">
        <v>51.9</v>
      </c>
      <c r="BP13" s="650"/>
      <c r="BQ13" s="650"/>
      <c r="BR13" s="650"/>
      <c r="BS13" s="651" t="s">
        <v>130</v>
      </c>
      <c r="BT13" s="651"/>
      <c r="BU13" s="651"/>
      <c r="BV13" s="651"/>
      <c r="BW13" s="651"/>
      <c r="BX13" s="651"/>
      <c r="BY13" s="651"/>
      <c r="BZ13" s="651"/>
      <c r="CA13" s="651"/>
      <c r="CB13" s="708"/>
      <c r="CD13" s="617" t="s">
        <v>255</v>
      </c>
      <c r="CE13" s="618"/>
      <c r="CF13" s="618"/>
      <c r="CG13" s="618"/>
      <c r="CH13" s="618"/>
      <c r="CI13" s="618"/>
      <c r="CJ13" s="618"/>
      <c r="CK13" s="618"/>
      <c r="CL13" s="618"/>
      <c r="CM13" s="618"/>
      <c r="CN13" s="618"/>
      <c r="CO13" s="618"/>
      <c r="CP13" s="618"/>
      <c r="CQ13" s="619"/>
      <c r="CR13" s="636">
        <v>1944466</v>
      </c>
      <c r="CS13" s="646"/>
      <c r="CT13" s="646"/>
      <c r="CU13" s="646"/>
      <c r="CV13" s="646"/>
      <c r="CW13" s="646"/>
      <c r="CX13" s="646"/>
      <c r="CY13" s="647"/>
      <c r="CZ13" s="650">
        <v>5.8</v>
      </c>
      <c r="DA13" s="650"/>
      <c r="DB13" s="650"/>
      <c r="DC13" s="650"/>
      <c r="DD13" s="642">
        <v>1720937</v>
      </c>
      <c r="DE13" s="646"/>
      <c r="DF13" s="646"/>
      <c r="DG13" s="646"/>
      <c r="DH13" s="646"/>
      <c r="DI13" s="646"/>
      <c r="DJ13" s="646"/>
      <c r="DK13" s="646"/>
      <c r="DL13" s="646"/>
      <c r="DM13" s="646"/>
      <c r="DN13" s="646"/>
      <c r="DO13" s="646"/>
      <c r="DP13" s="647"/>
      <c r="DQ13" s="642">
        <v>480015</v>
      </c>
      <c r="DR13" s="646"/>
      <c r="DS13" s="646"/>
      <c r="DT13" s="646"/>
      <c r="DU13" s="646"/>
      <c r="DV13" s="646"/>
      <c r="DW13" s="646"/>
      <c r="DX13" s="646"/>
      <c r="DY13" s="646"/>
      <c r="DZ13" s="646"/>
      <c r="EA13" s="646"/>
      <c r="EB13" s="646"/>
      <c r="EC13" s="659"/>
    </row>
    <row r="14" spans="2:143" ht="11.25" customHeight="1" x14ac:dyDescent="0.15">
      <c r="B14" s="617" t="s">
        <v>256</v>
      </c>
      <c r="C14" s="618"/>
      <c r="D14" s="618"/>
      <c r="E14" s="618"/>
      <c r="F14" s="618"/>
      <c r="G14" s="618"/>
      <c r="H14" s="618"/>
      <c r="I14" s="618"/>
      <c r="J14" s="618"/>
      <c r="K14" s="618"/>
      <c r="L14" s="618"/>
      <c r="M14" s="618"/>
      <c r="N14" s="618"/>
      <c r="O14" s="618"/>
      <c r="P14" s="618"/>
      <c r="Q14" s="619"/>
      <c r="R14" s="636" t="s">
        <v>130</v>
      </c>
      <c r="S14" s="646"/>
      <c r="T14" s="646"/>
      <c r="U14" s="646"/>
      <c r="V14" s="646"/>
      <c r="W14" s="646"/>
      <c r="X14" s="646"/>
      <c r="Y14" s="647"/>
      <c r="Z14" s="650" t="s">
        <v>130</v>
      </c>
      <c r="AA14" s="650"/>
      <c r="AB14" s="650"/>
      <c r="AC14" s="650"/>
      <c r="AD14" s="651" t="s">
        <v>130</v>
      </c>
      <c r="AE14" s="651"/>
      <c r="AF14" s="651"/>
      <c r="AG14" s="651"/>
      <c r="AH14" s="651"/>
      <c r="AI14" s="651"/>
      <c r="AJ14" s="651"/>
      <c r="AK14" s="651"/>
      <c r="AL14" s="639" t="s">
        <v>130</v>
      </c>
      <c r="AM14" s="648"/>
      <c r="AN14" s="648"/>
      <c r="AO14" s="652"/>
      <c r="AP14" s="617" t="s">
        <v>257</v>
      </c>
      <c r="AQ14" s="618"/>
      <c r="AR14" s="618"/>
      <c r="AS14" s="618"/>
      <c r="AT14" s="618"/>
      <c r="AU14" s="618"/>
      <c r="AV14" s="618"/>
      <c r="AW14" s="618"/>
      <c r="AX14" s="618"/>
      <c r="AY14" s="618"/>
      <c r="AZ14" s="618"/>
      <c r="BA14" s="618"/>
      <c r="BB14" s="618"/>
      <c r="BC14" s="618"/>
      <c r="BD14" s="618"/>
      <c r="BE14" s="618"/>
      <c r="BF14" s="619"/>
      <c r="BG14" s="636">
        <v>142169</v>
      </c>
      <c r="BH14" s="646"/>
      <c r="BI14" s="646"/>
      <c r="BJ14" s="646"/>
      <c r="BK14" s="646"/>
      <c r="BL14" s="646"/>
      <c r="BM14" s="646"/>
      <c r="BN14" s="647"/>
      <c r="BO14" s="650">
        <v>3.8</v>
      </c>
      <c r="BP14" s="650"/>
      <c r="BQ14" s="650"/>
      <c r="BR14" s="650"/>
      <c r="BS14" s="651" t="s">
        <v>130</v>
      </c>
      <c r="BT14" s="651"/>
      <c r="BU14" s="651"/>
      <c r="BV14" s="651"/>
      <c r="BW14" s="651"/>
      <c r="BX14" s="651"/>
      <c r="BY14" s="651"/>
      <c r="BZ14" s="651"/>
      <c r="CA14" s="651"/>
      <c r="CB14" s="708"/>
      <c r="CD14" s="617" t="s">
        <v>258</v>
      </c>
      <c r="CE14" s="618"/>
      <c r="CF14" s="618"/>
      <c r="CG14" s="618"/>
      <c r="CH14" s="618"/>
      <c r="CI14" s="618"/>
      <c r="CJ14" s="618"/>
      <c r="CK14" s="618"/>
      <c r="CL14" s="618"/>
      <c r="CM14" s="618"/>
      <c r="CN14" s="618"/>
      <c r="CO14" s="618"/>
      <c r="CP14" s="618"/>
      <c r="CQ14" s="619"/>
      <c r="CR14" s="636">
        <v>545258</v>
      </c>
      <c r="CS14" s="646"/>
      <c r="CT14" s="646"/>
      <c r="CU14" s="646"/>
      <c r="CV14" s="646"/>
      <c r="CW14" s="646"/>
      <c r="CX14" s="646"/>
      <c r="CY14" s="647"/>
      <c r="CZ14" s="650">
        <v>1.6</v>
      </c>
      <c r="DA14" s="650"/>
      <c r="DB14" s="650"/>
      <c r="DC14" s="650"/>
      <c r="DD14" s="642">
        <v>46990</v>
      </c>
      <c r="DE14" s="646"/>
      <c r="DF14" s="646"/>
      <c r="DG14" s="646"/>
      <c r="DH14" s="646"/>
      <c r="DI14" s="646"/>
      <c r="DJ14" s="646"/>
      <c r="DK14" s="646"/>
      <c r="DL14" s="646"/>
      <c r="DM14" s="646"/>
      <c r="DN14" s="646"/>
      <c r="DO14" s="646"/>
      <c r="DP14" s="647"/>
      <c r="DQ14" s="642">
        <v>498755</v>
      </c>
      <c r="DR14" s="646"/>
      <c r="DS14" s="646"/>
      <c r="DT14" s="646"/>
      <c r="DU14" s="646"/>
      <c r="DV14" s="646"/>
      <c r="DW14" s="646"/>
      <c r="DX14" s="646"/>
      <c r="DY14" s="646"/>
      <c r="DZ14" s="646"/>
      <c r="EA14" s="646"/>
      <c r="EB14" s="646"/>
      <c r="EC14" s="659"/>
    </row>
    <row r="15" spans="2:143" ht="11.25" customHeight="1" x14ac:dyDescent="0.15">
      <c r="B15" s="617" t="s">
        <v>259</v>
      </c>
      <c r="C15" s="618"/>
      <c r="D15" s="618"/>
      <c r="E15" s="618"/>
      <c r="F15" s="618"/>
      <c r="G15" s="618"/>
      <c r="H15" s="618"/>
      <c r="I15" s="618"/>
      <c r="J15" s="618"/>
      <c r="K15" s="618"/>
      <c r="L15" s="618"/>
      <c r="M15" s="618"/>
      <c r="N15" s="618"/>
      <c r="O15" s="618"/>
      <c r="P15" s="618"/>
      <c r="Q15" s="619"/>
      <c r="R15" s="636" t="s">
        <v>130</v>
      </c>
      <c r="S15" s="646"/>
      <c r="T15" s="646"/>
      <c r="U15" s="646"/>
      <c r="V15" s="646"/>
      <c r="W15" s="646"/>
      <c r="X15" s="646"/>
      <c r="Y15" s="647"/>
      <c r="Z15" s="650" t="s">
        <v>130</v>
      </c>
      <c r="AA15" s="650"/>
      <c r="AB15" s="650"/>
      <c r="AC15" s="650"/>
      <c r="AD15" s="651" t="s">
        <v>130</v>
      </c>
      <c r="AE15" s="651"/>
      <c r="AF15" s="651"/>
      <c r="AG15" s="651"/>
      <c r="AH15" s="651"/>
      <c r="AI15" s="651"/>
      <c r="AJ15" s="651"/>
      <c r="AK15" s="651"/>
      <c r="AL15" s="639" t="s">
        <v>130</v>
      </c>
      <c r="AM15" s="648"/>
      <c r="AN15" s="648"/>
      <c r="AO15" s="652"/>
      <c r="AP15" s="617" t="s">
        <v>260</v>
      </c>
      <c r="AQ15" s="618"/>
      <c r="AR15" s="618"/>
      <c r="AS15" s="618"/>
      <c r="AT15" s="618"/>
      <c r="AU15" s="618"/>
      <c r="AV15" s="618"/>
      <c r="AW15" s="618"/>
      <c r="AX15" s="618"/>
      <c r="AY15" s="618"/>
      <c r="AZ15" s="618"/>
      <c r="BA15" s="618"/>
      <c r="BB15" s="618"/>
      <c r="BC15" s="618"/>
      <c r="BD15" s="618"/>
      <c r="BE15" s="618"/>
      <c r="BF15" s="619"/>
      <c r="BG15" s="636">
        <v>289202</v>
      </c>
      <c r="BH15" s="646"/>
      <c r="BI15" s="646"/>
      <c r="BJ15" s="646"/>
      <c r="BK15" s="646"/>
      <c r="BL15" s="646"/>
      <c r="BM15" s="646"/>
      <c r="BN15" s="647"/>
      <c r="BO15" s="650">
        <v>7.8</v>
      </c>
      <c r="BP15" s="650"/>
      <c r="BQ15" s="650"/>
      <c r="BR15" s="650"/>
      <c r="BS15" s="651" t="s">
        <v>130</v>
      </c>
      <c r="BT15" s="651"/>
      <c r="BU15" s="651"/>
      <c r="BV15" s="651"/>
      <c r="BW15" s="651"/>
      <c r="BX15" s="651"/>
      <c r="BY15" s="651"/>
      <c r="BZ15" s="651"/>
      <c r="CA15" s="651"/>
      <c r="CB15" s="708"/>
      <c r="CD15" s="617" t="s">
        <v>261</v>
      </c>
      <c r="CE15" s="618"/>
      <c r="CF15" s="618"/>
      <c r="CG15" s="618"/>
      <c r="CH15" s="618"/>
      <c r="CI15" s="618"/>
      <c r="CJ15" s="618"/>
      <c r="CK15" s="618"/>
      <c r="CL15" s="618"/>
      <c r="CM15" s="618"/>
      <c r="CN15" s="618"/>
      <c r="CO15" s="618"/>
      <c r="CP15" s="618"/>
      <c r="CQ15" s="619"/>
      <c r="CR15" s="636">
        <v>2056152</v>
      </c>
      <c r="CS15" s="646"/>
      <c r="CT15" s="646"/>
      <c r="CU15" s="646"/>
      <c r="CV15" s="646"/>
      <c r="CW15" s="646"/>
      <c r="CX15" s="646"/>
      <c r="CY15" s="647"/>
      <c r="CZ15" s="650">
        <v>6.2</v>
      </c>
      <c r="DA15" s="650"/>
      <c r="DB15" s="650"/>
      <c r="DC15" s="650"/>
      <c r="DD15" s="642">
        <v>677384</v>
      </c>
      <c r="DE15" s="646"/>
      <c r="DF15" s="646"/>
      <c r="DG15" s="646"/>
      <c r="DH15" s="646"/>
      <c r="DI15" s="646"/>
      <c r="DJ15" s="646"/>
      <c r="DK15" s="646"/>
      <c r="DL15" s="646"/>
      <c r="DM15" s="646"/>
      <c r="DN15" s="646"/>
      <c r="DO15" s="646"/>
      <c r="DP15" s="647"/>
      <c r="DQ15" s="642">
        <v>1284005</v>
      </c>
      <c r="DR15" s="646"/>
      <c r="DS15" s="646"/>
      <c r="DT15" s="646"/>
      <c r="DU15" s="646"/>
      <c r="DV15" s="646"/>
      <c r="DW15" s="646"/>
      <c r="DX15" s="646"/>
      <c r="DY15" s="646"/>
      <c r="DZ15" s="646"/>
      <c r="EA15" s="646"/>
      <c r="EB15" s="646"/>
      <c r="EC15" s="659"/>
    </row>
    <row r="16" spans="2:143" ht="11.25" customHeight="1" x14ac:dyDescent="0.15">
      <c r="B16" s="617" t="s">
        <v>262</v>
      </c>
      <c r="C16" s="618"/>
      <c r="D16" s="618"/>
      <c r="E16" s="618"/>
      <c r="F16" s="618"/>
      <c r="G16" s="618"/>
      <c r="H16" s="618"/>
      <c r="I16" s="618"/>
      <c r="J16" s="618"/>
      <c r="K16" s="618"/>
      <c r="L16" s="618"/>
      <c r="M16" s="618"/>
      <c r="N16" s="618"/>
      <c r="O16" s="618"/>
      <c r="P16" s="618"/>
      <c r="Q16" s="619"/>
      <c r="R16" s="636">
        <v>12676</v>
      </c>
      <c r="S16" s="646"/>
      <c r="T16" s="646"/>
      <c r="U16" s="646"/>
      <c r="V16" s="646"/>
      <c r="W16" s="646"/>
      <c r="X16" s="646"/>
      <c r="Y16" s="647"/>
      <c r="Z16" s="650">
        <v>0</v>
      </c>
      <c r="AA16" s="650"/>
      <c r="AB16" s="650"/>
      <c r="AC16" s="650"/>
      <c r="AD16" s="651">
        <v>12676</v>
      </c>
      <c r="AE16" s="651"/>
      <c r="AF16" s="651"/>
      <c r="AG16" s="651"/>
      <c r="AH16" s="651"/>
      <c r="AI16" s="651"/>
      <c r="AJ16" s="651"/>
      <c r="AK16" s="651"/>
      <c r="AL16" s="639">
        <v>0.1</v>
      </c>
      <c r="AM16" s="648"/>
      <c r="AN16" s="648"/>
      <c r="AO16" s="652"/>
      <c r="AP16" s="617" t="s">
        <v>263</v>
      </c>
      <c r="AQ16" s="618"/>
      <c r="AR16" s="618"/>
      <c r="AS16" s="618"/>
      <c r="AT16" s="618"/>
      <c r="AU16" s="618"/>
      <c r="AV16" s="618"/>
      <c r="AW16" s="618"/>
      <c r="AX16" s="618"/>
      <c r="AY16" s="618"/>
      <c r="AZ16" s="618"/>
      <c r="BA16" s="618"/>
      <c r="BB16" s="618"/>
      <c r="BC16" s="618"/>
      <c r="BD16" s="618"/>
      <c r="BE16" s="618"/>
      <c r="BF16" s="619"/>
      <c r="BG16" s="636" t="s">
        <v>130</v>
      </c>
      <c r="BH16" s="646"/>
      <c r="BI16" s="646"/>
      <c r="BJ16" s="646"/>
      <c r="BK16" s="646"/>
      <c r="BL16" s="646"/>
      <c r="BM16" s="646"/>
      <c r="BN16" s="647"/>
      <c r="BO16" s="650" t="s">
        <v>130</v>
      </c>
      <c r="BP16" s="650"/>
      <c r="BQ16" s="650"/>
      <c r="BR16" s="650"/>
      <c r="BS16" s="651" t="s">
        <v>130</v>
      </c>
      <c r="BT16" s="651"/>
      <c r="BU16" s="651"/>
      <c r="BV16" s="651"/>
      <c r="BW16" s="651"/>
      <c r="BX16" s="651"/>
      <c r="BY16" s="651"/>
      <c r="BZ16" s="651"/>
      <c r="CA16" s="651"/>
      <c r="CB16" s="708"/>
      <c r="CD16" s="617" t="s">
        <v>264</v>
      </c>
      <c r="CE16" s="618"/>
      <c r="CF16" s="618"/>
      <c r="CG16" s="618"/>
      <c r="CH16" s="618"/>
      <c r="CI16" s="618"/>
      <c r="CJ16" s="618"/>
      <c r="CK16" s="618"/>
      <c r="CL16" s="618"/>
      <c r="CM16" s="618"/>
      <c r="CN16" s="618"/>
      <c r="CO16" s="618"/>
      <c r="CP16" s="618"/>
      <c r="CQ16" s="619"/>
      <c r="CR16" s="636">
        <v>1329285</v>
      </c>
      <c r="CS16" s="646"/>
      <c r="CT16" s="646"/>
      <c r="CU16" s="646"/>
      <c r="CV16" s="646"/>
      <c r="CW16" s="646"/>
      <c r="CX16" s="646"/>
      <c r="CY16" s="647"/>
      <c r="CZ16" s="650">
        <v>4</v>
      </c>
      <c r="DA16" s="650"/>
      <c r="DB16" s="650"/>
      <c r="DC16" s="650"/>
      <c r="DD16" s="642" t="s">
        <v>130</v>
      </c>
      <c r="DE16" s="646"/>
      <c r="DF16" s="646"/>
      <c r="DG16" s="646"/>
      <c r="DH16" s="646"/>
      <c r="DI16" s="646"/>
      <c r="DJ16" s="646"/>
      <c r="DK16" s="646"/>
      <c r="DL16" s="646"/>
      <c r="DM16" s="646"/>
      <c r="DN16" s="646"/>
      <c r="DO16" s="646"/>
      <c r="DP16" s="647"/>
      <c r="DQ16" s="642">
        <v>151940</v>
      </c>
      <c r="DR16" s="646"/>
      <c r="DS16" s="646"/>
      <c r="DT16" s="646"/>
      <c r="DU16" s="646"/>
      <c r="DV16" s="646"/>
      <c r="DW16" s="646"/>
      <c r="DX16" s="646"/>
      <c r="DY16" s="646"/>
      <c r="DZ16" s="646"/>
      <c r="EA16" s="646"/>
      <c r="EB16" s="646"/>
      <c r="EC16" s="659"/>
    </row>
    <row r="17" spans="2:133" ht="11.25" customHeight="1" x14ac:dyDescent="0.15">
      <c r="B17" s="617" t="s">
        <v>265</v>
      </c>
      <c r="C17" s="618"/>
      <c r="D17" s="618"/>
      <c r="E17" s="618"/>
      <c r="F17" s="618"/>
      <c r="G17" s="618"/>
      <c r="H17" s="618"/>
      <c r="I17" s="618"/>
      <c r="J17" s="618"/>
      <c r="K17" s="618"/>
      <c r="L17" s="618"/>
      <c r="M17" s="618"/>
      <c r="N17" s="618"/>
      <c r="O17" s="618"/>
      <c r="P17" s="618"/>
      <c r="Q17" s="619"/>
      <c r="R17" s="636">
        <v>57470</v>
      </c>
      <c r="S17" s="646"/>
      <c r="T17" s="646"/>
      <c r="U17" s="646"/>
      <c r="V17" s="646"/>
      <c r="W17" s="646"/>
      <c r="X17" s="646"/>
      <c r="Y17" s="647"/>
      <c r="Z17" s="650">
        <v>0.2</v>
      </c>
      <c r="AA17" s="650"/>
      <c r="AB17" s="650"/>
      <c r="AC17" s="650"/>
      <c r="AD17" s="651">
        <v>57470</v>
      </c>
      <c r="AE17" s="651"/>
      <c r="AF17" s="651"/>
      <c r="AG17" s="651"/>
      <c r="AH17" s="651"/>
      <c r="AI17" s="651"/>
      <c r="AJ17" s="651"/>
      <c r="AK17" s="651"/>
      <c r="AL17" s="639">
        <v>0.5</v>
      </c>
      <c r="AM17" s="648"/>
      <c r="AN17" s="648"/>
      <c r="AO17" s="652"/>
      <c r="AP17" s="617" t="s">
        <v>266</v>
      </c>
      <c r="AQ17" s="618"/>
      <c r="AR17" s="618"/>
      <c r="AS17" s="618"/>
      <c r="AT17" s="618"/>
      <c r="AU17" s="618"/>
      <c r="AV17" s="618"/>
      <c r="AW17" s="618"/>
      <c r="AX17" s="618"/>
      <c r="AY17" s="618"/>
      <c r="AZ17" s="618"/>
      <c r="BA17" s="618"/>
      <c r="BB17" s="618"/>
      <c r="BC17" s="618"/>
      <c r="BD17" s="618"/>
      <c r="BE17" s="618"/>
      <c r="BF17" s="619"/>
      <c r="BG17" s="636" t="s">
        <v>130</v>
      </c>
      <c r="BH17" s="646"/>
      <c r="BI17" s="646"/>
      <c r="BJ17" s="646"/>
      <c r="BK17" s="646"/>
      <c r="BL17" s="646"/>
      <c r="BM17" s="646"/>
      <c r="BN17" s="647"/>
      <c r="BO17" s="650" t="s">
        <v>130</v>
      </c>
      <c r="BP17" s="650"/>
      <c r="BQ17" s="650"/>
      <c r="BR17" s="650"/>
      <c r="BS17" s="651" t="s">
        <v>130</v>
      </c>
      <c r="BT17" s="651"/>
      <c r="BU17" s="651"/>
      <c r="BV17" s="651"/>
      <c r="BW17" s="651"/>
      <c r="BX17" s="651"/>
      <c r="BY17" s="651"/>
      <c r="BZ17" s="651"/>
      <c r="CA17" s="651"/>
      <c r="CB17" s="708"/>
      <c r="CD17" s="617" t="s">
        <v>267</v>
      </c>
      <c r="CE17" s="618"/>
      <c r="CF17" s="618"/>
      <c r="CG17" s="618"/>
      <c r="CH17" s="618"/>
      <c r="CI17" s="618"/>
      <c r="CJ17" s="618"/>
      <c r="CK17" s="618"/>
      <c r="CL17" s="618"/>
      <c r="CM17" s="618"/>
      <c r="CN17" s="618"/>
      <c r="CO17" s="618"/>
      <c r="CP17" s="618"/>
      <c r="CQ17" s="619"/>
      <c r="CR17" s="636">
        <v>2658147</v>
      </c>
      <c r="CS17" s="646"/>
      <c r="CT17" s="646"/>
      <c r="CU17" s="646"/>
      <c r="CV17" s="646"/>
      <c r="CW17" s="646"/>
      <c r="CX17" s="646"/>
      <c r="CY17" s="647"/>
      <c r="CZ17" s="650">
        <v>8</v>
      </c>
      <c r="DA17" s="650"/>
      <c r="DB17" s="650"/>
      <c r="DC17" s="650"/>
      <c r="DD17" s="642" t="s">
        <v>130</v>
      </c>
      <c r="DE17" s="646"/>
      <c r="DF17" s="646"/>
      <c r="DG17" s="646"/>
      <c r="DH17" s="646"/>
      <c r="DI17" s="646"/>
      <c r="DJ17" s="646"/>
      <c r="DK17" s="646"/>
      <c r="DL17" s="646"/>
      <c r="DM17" s="646"/>
      <c r="DN17" s="646"/>
      <c r="DO17" s="646"/>
      <c r="DP17" s="647"/>
      <c r="DQ17" s="642">
        <v>2612063</v>
      </c>
      <c r="DR17" s="646"/>
      <c r="DS17" s="646"/>
      <c r="DT17" s="646"/>
      <c r="DU17" s="646"/>
      <c r="DV17" s="646"/>
      <c r="DW17" s="646"/>
      <c r="DX17" s="646"/>
      <c r="DY17" s="646"/>
      <c r="DZ17" s="646"/>
      <c r="EA17" s="646"/>
      <c r="EB17" s="646"/>
      <c r="EC17" s="659"/>
    </row>
    <row r="18" spans="2:133" ht="11.25" customHeight="1" x14ac:dyDescent="0.15">
      <c r="B18" s="617" t="s">
        <v>268</v>
      </c>
      <c r="C18" s="618"/>
      <c r="D18" s="618"/>
      <c r="E18" s="618"/>
      <c r="F18" s="618"/>
      <c r="G18" s="618"/>
      <c r="H18" s="618"/>
      <c r="I18" s="618"/>
      <c r="J18" s="618"/>
      <c r="K18" s="618"/>
      <c r="L18" s="618"/>
      <c r="M18" s="618"/>
      <c r="N18" s="618"/>
      <c r="O18" s="618"/>
      <c r="P18" s="618"/>
      <c r="Q18" s="619"/>
      <c r="R18" s="636">
        <v>89575</v>
      </c>
      <c r="S18" s="646"/>
      <c r="T18" s="646"/>
      <c r="U18" s="646"/>
      <c r="V18" s="646"/>
      <c r="W18" s="646"/>
      <c r="X18" s="646"/>
      <c r="Y18" s="647"/>
      <c r="Z18" s="650">
        <v>0.3</v>
      </c>
      <c r="AA18" s="650"/>
      <c r="AB18" s="650"/>
      <c r="AC18" s="650"/>
      <c r="AD18" s="651">
        <v>89575</v>
      </c>
      <c r="AE18" s="651"/>
      <c r="AF18" s="651"/>
      <c r="AG18" s="651"/>
      <c r="AH18" s="651"/>
      <c r="AI18" s="651"/>
      <c r="AJ18" s="651"/>
      <c r="AK18" s="651"/>
      <c r="AL18" s="639">
        <v>0.80000001192092896</v>
      </c>
      <c r="AM18" s="648"/>
      <c r="AN18" s="648"/>
      <c r="AO18" s="652"/>
      <c r="AP18" s="617" t="s">
        <v>269</v>
      </c>
      <c r="AQ18" s="618"/>
      <c r="AR18" s="618"/>
      <c r="AS18" s="618"/>
      <c r="AT18" s="618"/>
      <c r="AU18" s="618"/>
      <c r="AV18" s="618"/>
      <c r="AW18" s="618"/>
      <c r="AX18" s="618"/>
      <c r="AY18" s="618"/>
      <c r="AZ18" s="618"/>
      <c r="BA18" s="618"/>
      <c r="BB18" s="618"/>
      <c r="BC18" s="618"/>
      <c r="BD18" s="618"/>
      <c r="BE18" s="618"/>
      <c r="BF18" s="619"/>
      <c r="BG18" s="636" t="s">
        <v>130</v>
      </c>
      <c r="BH18" s="646"/>
      <c r="BI18" s="646"/>
      <c r="BJ18" s="646"/>
      <c r="BK18" s="646"/>
      <c r="BL18" s="646"/>
      <c r="BM18" s="646"/>
      <c r="BN18" s="647"/>
      <c r="BO18" s="650" t="s">
        <v>130</v>
      </c>
      <c r="BP18" s="650"/>
      <c r="BQ18" s="650"/>
      <c r="BR18" s="650"/>
      <c r="BS18" s="651" t="s">
        <v>130</v>
      </c>
      <c r="BT18" s="651"/>
      <c r="BU18" s="651"/>
      <c r="BV18" s="651"/>
      <c r="BW18" s="651"/>
      <c r="BX18" s="651"/>
      <c r="BY18" s="651"/>
      <c r="BZ18" s="651"/>
      <c r="CA18" s="651"/>
      <c r="CB18" s="708"/>
      <c r="CD18" s="617" t="s">
        <v>270</v>
      </c>
      <c r="CE18" s="618"/>
      <c r="CF18" s="618"/>
      <c r="CG18" s="618"/>
      <c r="CH18" s="618"/>
      <c r="CI18" s="618"/>
      <c r="CJ18" s="618"/>
      <c r="CK18" s="618"/>
      <c r="CL18" s="618"/>
      <c r="CM18" s="618"/>
      <c r="CN18" s="618"/>
      <c r="CO18" s="618"/>
      <c r="CP18" s="618"/>
      <c r="CQ18" s="619"/>
      <c r="CR18" s="636" t="s">
        <v>130</v>
      </c>
      <c r="CS18" s="646"/>
      <c r="CT18" s="646"/>
      <c r="CU18" s="646"/>
      <c r="CV18" s="646"/>
      <c r="CW18" s="646"/>
      <c r="CX18" s="646"/>
      <c r="CY18" s="647"/>
      <c r="CZ18" s="650" t="s">
        <v>130</v>
      </c>
      <c r="DA18" s="650"/>
      <c r="DB18" s="650"/>
      <c r="DC18" s="650"/>
      <c r="DD18" s="642" t="s">
        <v>130</v>
      </c>
      <c r="DE18" s="646"/>
      <c r="DF18" s="646"/>
      <c r="DG18" s="646"/>
      <c r="DH18" s="646"/>
      <c r="DI18" s="646"/>
      <c r="DJ18" s="646"/>
      <c r="DK18" s="646"/>
      <c r="DL18" s="646"/>
      <c r="DM18" s="646"/>
      <c r="DN18" s="646"/>
      <c r="DO18" s="646"/>
      <c r="DP18" s="647"/>
      <c r="DQ18" s="642" t="s">
        <v>130</v>
      </c>
      <c r="DR18" s="646"/>
      <c r="DS18" s="646"/>
      <c r="DT18" s="646"/>
      <c r="DU18" s="646"/>
      <c r="DV18" s="646"/>
      <c r="DW18" s="646"/>
      <c r="DX18" s="646"/>
      <c r="DY18" s="646"/>
      <c r="DZ18" s="646"/>
      <c r="EA18" s="646"/>
      <c r="EB18" s="646"/>
      <c r="EC18" s="659"/>
    </row>
    <row r="19" spans="2:133" ht="11.25" customHeight="1" x14ac:dyDescent="0.15">
      <c r="B19" s="617" t="s">
        <v>271</v>
      </c>
      <c r="C19" s="618"/>
      <c r="D19" s="618"/>
      <c r="E19" s="618"/>
      <c r="F19" s="618"/>
      <c r="G19" s="618"/>
      <c r="H19" s="618"/>
      <c r="I19" s="618"/>
      <c r="J19" s="618"/>
      <c r="K19" s="618"/>
      <c r="L19" s="618"/>
      <c r="M19" s="618"/>
      <c r="N19" s="618"/>
      <c r="O19" s="618"/>
      <c r="P19" s="618"/>
      <c r="Q19" s="619"/>
      <c r="R19" s="636">
        <v>18660</v>
      </c>
      <c r="S19" s="646"/>
      <c r="T19" s="646"/>
      <c r="U19" s="646"/>
      <c r="V19" s="646"/>
      <c r="W19" s="646"/>
      <c r="X19" s="646"/>
      <c r="Y19" s="647"/>
      <c r="Z19" s="650">
        <v>0.1</v>
      </c>
      <c r="AA19" s="650"/>
      <c r="AB19" s="650"/>
      <c r="AC19" s="650"/>
      <c r="AD19" s="651">
        <v>18660</v>
      </c>
      <c r="AE19" s="651"/>
      <c r="AF19" s="651"/>
      <c r="AG19" s="651"/>
      <c r="AH19" s="651"/>
      <c r="AI19" s="651"/>
      <c r="AJ19" s="651"/>
      <c r="AK19" s="651"/>
      <c r="AL19" s="639">
        <v>0.2</v>
      </c>
      <c r="AM19" s="648"/>
      <c r="AN19" s="648"/>
      <c r="AO19" s="652"/>
      <c r="AP19" s="617" t="s">
        <v>272</v>
      </c>
      <c r="AQ19" s="618"/>
      <c r="AR19" s="618"/>
      <c r="AS19" s="618"/>
      <c r="AT19" s="618"/>
      <c r="AU19" s="618"/>
      <c r="AV19" s="618"/>
      <c r="AW19" s="618"/>
      <c r="AX19" s="618"/>
      <c r="AY19" s="618"/>
      <c r="AZ19" s="618"/>
      <c r="BA19" s="618"/>
      <c r="BB19" s="618"/>
      <c r="BC19" s="618"/>
      <c r="BD19" s="618"/>
      <c r="BE19" s="618"/>
      <c r="BF19" s="619"/>
      <c r="BG19" s="636" t="s">
        <v>130</v>
      </c>
      <c r="BH19" s="646"/>
      <c r="BI19" s="646"/>
      <c r="BJ19" s="646"/>
      <c r="BK19" s="646"/>
      <c r="BL19" s="646"/>
      <c r="BM19" s="646"/>
      <c r="BN19" s="647"/>
      <c r="BO19" s="650" t="s">
        <v>130</v>
      </c>
      <c r="BP19" s="650"/>
      <c r="BQ19" s="650"/>
      <c r="BR19" s="650"/>
      <c r="BS19" s="651" t="s">
        <v>130</v>
      </c>
      <c r="BT19" s="651"/>
      <c r="BU19" s="651"/>
      <c r="BV19" s="651"/>
      <c r="BW19" s="651"/>
      <c r="BX19" s="651"/>
      <c r="BY19" s="651"/>
      <c r="BZ19" s="651"/>
      <c r="CA19" s="651"/>
      <c r="CB19" s="708"/>
      <c r="CD19" s="617" t="s">
        <v>273</v>
      </c>
      <c r="CE19" s="618"/>
      <c r="CF19" s="618"/>
      <c r="CG19" s="618"/>
      <c r="CH19" s="618"/>
      <c r="CI19" s="618"/>
      <c r="CJ19" s="618"/>
      <c r="CK19" s="618"/>
      <c r="CL19" s="618"/>
      <c r="CM19" s="618"/>
      <c r="CN19" s="618"/>
      <c r="CO19" s="618"/>
      <c r="CP19" s="618"/>
      <c r="CQ19" s="619"/>
      <c r="CR19" s="636" t="s">
        <v>130</v>
      </c>
      <c r="CS19" s="646"/>
      <c r="CT19" s="646"/>
      <c r="CU19" s="646"/>
      <c r="CV19" s="646"/>
      <c r="CW19" s="646"/>
      <c r="CX19" s="646"/>
      <c r="CY19" s="647"/>
      <c r="CZ19" s="650" t="s">
        <v>130</v>
      </c>
      <c r="DA19" s="650"/>
      <c r="DB19" s="650"/>
      <c r="DC19" s="650"/>
      <c r="DD19" s="642" t="s">
        <v>130</v>
      </c>
      <c r="DE19" s="646"/>
      <c r="DF19" s="646"/>
      <c r="DG19" s="646"/>
      <c r="DH19" s="646"/>
      <c r="DI19" s="646"/>
      <c r="DJ19" s="646"/>
      <c r="DK19" s="646"/>
      <c r="DL19" s="646"/>
      <c r="DM19" s="646"/>
      <c r="DN19" s="646"/>
      <c r="DO19" s="646"/>
      <c r="DP19" s="647"/>
      <c r="DQ19" s="642" t="s">
        <v>130</v>
      </c>
      <c r="DR19" s="646"/>
      <c r="DS19" s="646"/>
      <c r="DT19" s="646"/>
      <c r="DU19" s="646"/>
      <c r="DV19" s="646"/>
      <c r="DW19" s="646"/>
      <c r="DX19" s="646"/>
      <c r="DY19" s="646"/>
      <c r="DZ19" s="646"/>
      <c r="EA19" s="646"/>
      <c r="EB19" s="646"/>
      <c r="EC19" s="659"/>
    </row>
    <row r="20" spans="2:133" ht="11.25" customHeight="1" x14ac:dyDescent="0.15">
      <c r="B20" s="617" t="s">
        <v>274</v>
      </c>
      <c r="C20" s="618"/>
      <c r="D20" s="618"/>
      <c r="E20" s="618"/>
      <c r="F20" s="618"/>
      <c r="G20" s="618"/>
      <c r="H20" s="618"/>
      <c r="I20" s="618"/>
      <c r="J20" s="618"/>
      <c r="K20" s="618"/>
      <c r="L20" s="618"/>
      <c r="M20" s="618"/>
      <c r="N20" s="618"/>
      <c r="O20" s="618"/>
      <c r="P20" s="618"/>
      <c r="Q20" s="619"/>
      <c r="R20" s="636">
        <v>3553</v>
      </c>
      <c r="S20" s="646"/>
      <c r="T20" s="646"/>
      <c r="U20" s="646"/>
      <c r="V20" s="646"/>
      <c r="W20" s="646"/>
      <c r="X20" s="646"/>
      <c r="Y20" s="647"/>
      <c r="Z20" s="650">
        <v>0</v>
      </c>
      <c r="AA20" s="650"/>
      <c r="AB20" s="650"/>
      <c r="AC20" s="650"/>
      <c r="AD20" s="651">
        <v>3553</v>
      </c>
      <c r="AE20" s="651"/>
      <c r="AF20" s="651"/>
      <c r="AG20" s="651"/>
      <c r="AH20" s="651"/>
      <c r="AI20" s="651"/>
      <c r="AJ20" s="651"/>
      <c r="AK20" s="651"/>
      <c r="AL20" s="639">
        <v>0</v>
      </c>
      <c r="AM20" s="648"/>
      <c r="AN20" s="648"/>
      <c r="AO20" s="652"/>
      <c r="AP20" s="617" t="s">
        <v>275</v>
      </c>
      <c r="AQ20" s="618"/>
      <c r="AR20" s="618"/>
      <c r="AS20" s="618"/>
      <c r="AT20" s="618"/>
      <c r="AU20" s="618"/>
      <c r="AV20" s="618"/>
      <c r="AW20" s="618"/>
      <c r="AX20" s="618"/>
      <c r="AY20" s="618"/>
      <c r="AZ20" s="618"/>
      <c r="BA20" s="618"/>
      <c r="BB20" s="618"/>
      <c r="BC20" s="618"/>
      <c r="BD20" s="618"/>
      <c r="BE20" s="618"/>
      <c r="BF20" s="619"/>
      <c r="BG20" s="636" t="s">
        <v>130</v>
      </c>
      <c r="BH20" s="646"/>
      <c r="BI20" s="646"/>
      <c r="BJ20" s="646"/>
      <c r="BK20" s="646"/>
      <c r="BL20" s="646"/>
      <c r="BM20" s="646"/>
      <c r="BN20" s="647"/>
      <c r="BO20" s="650" t="s">
        <v>130</v>
      </c>
      <c r="BP20" s="650"/>
      <c r="BQ20" s="650"/>
      <c r="BR20" s="650"/>
      <c r="BS20" s="651" t="s">
        <v>130</v>
      </c>
      <c r="BT20" s="651"/>
      <c r="BU20" s="651"/>
      <c r="BV20" s="651"/>
      <c r="BW20" s="651"/>
      <c r="BX20" s="651"/>
      <c r="BY20" s="651"/>
      <c r="BZ20" s="651"/>
      <c r="CA20" s="651"/>
      <c r="CB20" s="708"/>
      <c r="CD20" s="617" t="s">
        <v>276</v>
      </c>
      <c r="CE20" s="618"/>
      <c r="CF20" s="618"/>
      <c r="CG20" s="618"/>
      <c r="CH20" s="618"/>
      <c r="CI20" s="618"/>
      <c r="CJ20" s="618"/>
      <c r="CK20" s="618"/>
      <c r="CL20" s="618"/>
      <c r="CM20" s="618"/>
      <c r="CN20" s="618"/>
      <c r="CO20" s="618"/>
      <c r="CP20" s="618"/>
      <c r="CQ20" s="619"/>
      <c r="CR20" s="636">
        <v>33393763</v>
      </c>
      <c r="CS20" s="646"/>
      <c r="CT20" s="646"/>
      <c r="CU20" s="646"/>
      <c r="CV20" s="646"/>
      <c r="CW20" s="646"/>
      <c r="CX20" s="646"/>
      <c r="CY20" s="647"/>
      <c r="CZ20" s="650">
        <v>100</v>
      </c>
      <c r="DA20" s="650"/>
      <c r="DB20" s="650"/>
      <c r="DC20" s="650"/>
      <c r="DD20" s="642">
        <v>4450140</v>
      </c>
      <c r="DE20" s="646"/>
      <c r="DF20" s="646"/>
      <c r="DG20" s="646"/>
      <c r="DH20" s="646"/>
      <c r="DI20" s="646"/>
      <c r="DJ20" s="646"/>
      <c r="DK20" s="646"/>
      <c r="DL20" s="646"/>
      <c r="DM20" s="646"/>
      <c r="DN20" s="646"/>
      <c r="DO20" s="646"/>
      <c r="DP20" s="647"/>
      <c r="DQ20" s="642">
        <v>13130209</v>
      </c>
      <c r="DR20" s="646"/>
      <c r="DS20" s="646"/>
      <c r="DT20" s="646"/>
      <c r="DU20" s="646"/>
      <c r="DV20" s="646"/>
      <c r="DW20" s="646"/>
      <c r="DX20" s="646"/>
      <c r="DY20" s="646"/>
      <c r="DZ20" s="646"/>
      <c r="EA20" s="646"/>
      <c r="EB20" s="646"/>
      <c r="EC20" s="659"/>
    </row>
    <row r="21" spans="2:133" ht="11.25" customHeight="1" x14ac:dyDescent="0.15">
      <c r="B21" s="617" t="s">
        <v>277</v>
      </c>
      <c r="C21" s="618"/>
      <c r="D21" s="618"/>
      <c r="E21" s="618"/>
      <c r="F21" s="618"/>
      <c r="G21" s="618"/>
      <c r="H21" s="618"/>
      <c r="I21" s="618"/>
      <c r="J21" s="618"/>
      <c r="K21" s="618"/>
      <c r="L21" s="618"/>
      <c r="M21" s="618"/>
      <c r="N21" s="618"/>
      <c r="O21" s="618"/>
      <c r="P21" s="618"/>
      <c r="Q21" s="619"/>
      <c r="R21" s="636">
        <v>1275</v>
      </c>
      <c r="S21" s="646"/>
      <c r="T21" s="646"/>
      <c r="U21" s="646"/>
      <c r="V21" s="646"/>
      <c r="W21" s="646"/>
      <c r="X21" s="646"/>
      <c r="Y21" s="647"/>
      <c r="Z21" s="650">
        <v>0</v>
      </c>
      <c r="AA21" s="650"/>
      <c r="AB21" s="650"/>
      <c r="AC21" s="650"/>
      <c r="AD21" s="651">
        <v>1275</v>
      </c>
      <c r="AE21" s="651"/>
      <c r="AF21" s="651"/>
      <c r="AG21" s="651"/>
      <c r="AH21" s="651"/>
      <c r="AI21" s="651"/>
      <c r="AJ21" s="651"/>
      <c r="AK21" s="651"/>
      <c r="AL21" s="639">
        <v>0</v>
      </c>
      <c r="AM21" s="648"/>
      <c r="AN21" s="648"/>
      <c r="AO21" s="652"/>
      <c r="AP21" s="617" t="s">
        <v>278</v>
      </c>
      <c r="AQ21" s="709"/>
      <c r="AR21" s="709"/>
      <c r="AS21" s="709"/>
      <c r="AT21" s="709"/>
      <c r="AU21" s="709"/>
      <c r="AV21" s="709"/>
      <c r="AW21" s="709"/>
      <c r="AX21" s="709"/>
      <c r="AY21" s="709"/>
      <c r="AZ21" s="709"/>
      <c r="BA21" s="709"/>
      <c r="BB21" s="709"/>
      <c r="BC21" s="709"/>
      <c r="BD21" s="709"/>
      <c r="BE21" s="709"/>
      <c r="BF21" s="710"/>
      <c r="BG21" s="636" t="s">
        <v>130</v>
      </c>
      <c r="BH21" s="646"/>
      <c r="BI21" s="646"/>
      <c r="BJ21" s="646"/>
      <c r="BK21" s="646"/>
      <c r="BL21" s="646"/>
      <c r="BM21" s="646"/>
      <c r="BN21" s="647"/>
      <c r="BO21" s="650" t="s">
        <v>130</v>
      </c>
      <c r="BP21" s="650"/>
      <c r="BQ21" s="650"/>
      <c r="BR21" s="650"/>
      <c r="BS21" s="651" t="s">
        <v>130</v>
      </c>
      <c r="BT21" s="651"/>
      <c r="BU21" s="651"/>
      <c r="BV21" s="651"/>
      <c r="BW21" s="651"/>
      <c r="BX21" s="651"/>
      <c r="BY21" s="651"/>
      <c r="BZ21" s="651"/>
      <c r="CA21" s="651"/>
      <c r="CB21" s="708"/>
      <c r="CD21" s="620"/>
      <c r="CE21" s="621"/>
      <c r="CF21" s="621"/>
      <c r="CG21" s="621"/>
      <c r="CH21" s="621"/>
      <c r="CI21" s="621"/>
      <c r="CJ21" s="621"/>
      <c r="CK21" s="621"/>
      <c r="CL21" s="621"/>
      <c r="CM21" s="621"/>
      <c r="CN21" s="621"/>
      <c r="CO21" s="621"/>
      <c r="CP21" s="621"/>
      <c r="CQ21" s="622"/>
      <c r="CR21" s="722"/>
      <c r="CS21" s="720"/>
      <c r="CT21" s="720"/>
      <c r="CU21" s="720"/>
      <c r="CV21" s="720"/>
      <c r="CW21" s="720"/>
      <c r="CX21" s="720"/>
      <c r="CY21" s="723"/>
      <c r="CZ21" s="724"/>
      <c r="DA21" s="724"/>
      <c r="DB21" s="724"/>
      <c r="DC21" s="724"/>
      <c r="DD21" s="719"/>
      <c r="DE21" s="720"/>
      <c r="DF21" s="720"/>
      <c r="DG21" s="720"/>
      <c r="DH21" s="720"/>
      <c r="DI21" s="720"/>
      <c r="DJ21" s="720"/>
      <c r="DK21" s="720"/>
      <c r="DL21" s="720"/>
      <c r="DM21" s="720"/>
      <c r="DN21" s="720"/>
      <c r="DO21" s="720"/>
      <c r="DP21" s="723"/>
      <c r="DQ21" s="719"/>
      <c r="DR21" s="720"/>
      <c r="DS21" s="720"/>
      <c r="DT21" s="720"/>
      <c r="DU21" s="720"/>
      <c r="DV21" s="720"/>
      <c r="DW21" s="720"/>
      <c r="DX21" s="720"/>
      <c r="DY21" s="720"/>
      <c r="DZ21" s="720"/>
      <c r="EA21" s="720"/>
      <c r="EB21" s="720"/>
      <c r="EC21" s="721"/>
    </row>
    <row r="22" spans="2:133" ht="11.25" customHeight="1" x14ac:dyDescent="0.15">
      <c r="B22" s="692" t="s">
        <v>279</v>
      </c>
      <c r="C22" s="693"/>
      <c r="D22" s="693"/>
      <c r="E22" s="693"/>
      <c r="F22" s="693"/>
      <c r="G22" s="693"/>
      <c r="H22" s="693"/>
      <c r="I22" s="693"/>
      <c r="J22" s="693"/>
      <c r="K22" s="693"/>
      <c r="L22" s="693"/>
      <c r="M22" s="693"/>
      <c r="N22" s="693"/>
      <c r="O22" s="693"/>
      <c r="P22" s="693"/>
      <c r="Q22" s="694"/>
      <c r="R22" s="636">
        <v>66087</v>
      </c>
      <c r="S22" s="646"/>
      <c r="T22" s="646"/>
      <c r="U22" s="646"/>
      <c r="V22" s="646"/>
      <c r="W22" s="646"/>
      <c r="X22" s="646"/>
      <c r="Y22" s="647"/>
      <c r="Z22" s="650">
        <v>0.2</v>
      </c>
      <c r="AA22" s="650"/>
      <c r="AB22" s="650"/>
      <c r="AC22" s="650"/>
      <c r="AD22" s="651">
        <v>66087</v>
      </c>
      <c r="AE22" s="651"/>
      <c r="AF22" s="651"/>
      <c r="AG22" s="651"/>
      <c r="AH22" s="651"/>
      <c r="AI22" s="651"/>
      <c r="AJ22" s="651"/>
      <c r="AK22" s="651"/>
      <c r="AL22" s="639">
        <v>0.60000002384185791</v>
      </c>
      <c r="AM22" s="648"/>
      <c r="AN22" s="648"/>
      <c r="AO22" s="652"/>
      <c r="AP22" s="617" t="s">
        <v>280</v>
      </c>
      <c r="AQ22" s="709"/>
      <c r="AR22" s="709"/>
      <c r="AS22" s="709"/>
      <c r="AT22" s="709"/>
      <c r="AU22" s="709"/>
      <c r="AV22" s="709"/>
      <c r="AW22" s="709"/>
      <c r="AX22" s="709"/>
      <c r="AY22" s="709"/>
      <c r="AZ22" s="709"/>
      <c r="BA22" s="709"/>
      <c r="BB22" s="709"/>
      <c r="BC22" s="709"/>
      <c r="BD22" s="709"/>
      <c r="BE22" s="709"/>
      <c r="BF22" s="710"/>
      <c r="BG22" s="636" t="s">
        <v>130</v>
      </c>
      <c r="BH22" s="646"/>
      <c r="BI22" s="646"/>
      <c r="BJ22" s="646"/>
      <c r="BK22" s="646"/>
      <c r="BL22" s="646"/>
      <c r="BM22" s="646"/>
      <c r="BN22" s="647"/>
      <c r="BO22" s="650" t="s">
        <v>130</v>
      </c>
      <c r="BP22" s="650"/>
      <c r="BQ22" s="650"/>
      <c r="BR22" s="650"/>
      <c r="BS22" s="651" t="s">
        <v>130</v>
      </c>
      <c r="BT22" s="651"/>
      <c r="BU22" s="651"/>
      <c r="BV22" s="651"/>
      <c r="BW22" s="651"/>
      <c r="BX22" s="651"/>
      <c r="BY22" s="651"/>
      <c r="BZ22" s="651"/>
      <c r="CA22" s="651"/>
      <c r="CB22" s="708"/>
      <c r="CD22" s="683" t="s">
        <v>281</v>
      </c>
      <c r="CE22" s="684"/>
      <c r="CF22" s="684"/>
      <c r="CG22" s="684"/>
      <c r="CH22" s="684"/>
      <c r="CI22" s="684"/>
      <c r="CJ22" s="684"/>
      <c r="CK22" s="684"/>
      <c r="CL22" s="684"/>
      <c r="CM22" s="684"/>
      <c r="CN22" s="684"/>
      <c r="CO22" s="684"/>
      <c r="CP22" s="684"/>
      <c r="CQ22" s="684"/>
      <c r="CR22" s="684"/>
      <c r="CS22" s="684"/>
      <c r="CT22" s="684"/>
      <c r="CU22" s="684"/>
      <c r="CV22" s="684"/>
      <c r="CW22" s="684"/>
      <c r="CX22" s="684"/>
      <c r="CY22" s="684"/>
      <c r="CZ22" s="684"/>
      <c r="DA22" s="684"/>
      <c r="DB22" s="684"/>
      <c r="DC22" s="684"/>
      <c r="DD22" s="684"/>
      <c r="DE22" s="684"/>
      <c r="DF22" s="684"/>
      <c r="DG22" s="684"/>
      <c r="DH22" s="684"/>
      <c r="DI22" s="684"/>
      <c r="DJ22" s="684"/>
      <c r="DK22" s="684"/>
      <c r="DL22" s="684"/>
      <c r="DM22" s="684"/>
      <c r="DN22" s="684"/>
      <c r="DO22" s="684"/>
      <c r="DP22" s="684"/>
      <c r="DQ22" s="684"/>
      <c r="DR22" s="684"/>
      <c r="DS22" s="684"/>
      <c r="DT22" s="684"/>
      <c r="DU22" s="684"/>
      <c r="DV22" s="684"/>
      <c r="DW22" s="684"/>
      <c r="DX22" s="684"/>
      <c r="DY22" s="684"/>
      <c r="DZ22" s="684"/>
      <c r="EA22" s="684"/>
      <c r="EB22" s="684"/>
      <c r="EC22" s="685"/>
    </row>
    <row r="23" spans="2:133" ht="11.25" customHeight="1" x14ac:dyDescent="0.15">
      <c r="B23" s="617" t="s">
        <v>282</v>
      </c>
      <c r="C23" s="618"/>
      <c r="D23" s="618"/>
      <c r="E23" s="618"/>
      <c r="F23" s="618"/>
      <c r="G23" s="618"/>
      <c r="H23" s="618"/>
      <c r="I23" s="618"/>
      <c r="J23" s="618"/>
      <c r="K23" s="618"/>
      <c r="L23" s="618"/>
      <c r="M23" s="618"/>
      <c r="N23" s="618"/>
      <c r="O23" s="618"/>
      <c r="P23" s="618"/>
      <c r="Q23" s="619"/>
      <c r="R23" s="636">
        <v>7107921</v>
      </c>
      <c r="S23" s="646"/>
      <c r="T23" s="646"/>
      <c r="U23" s="646"/>
      <c r="V23" s="646"/>
      <c r="W23" s="646"/>
      <c r="X23" s="646"/>
      <c r="Y23" s="647"/>
      <c r="Z23" s="650">
        <v>20.8</v>
      </c>
      <c r="AA23" s="650"/>
      <c r="AB23" s="650"/>
      <c r="AC23" s="650"/>
      <c r="AD23" s="651">
        <v>6456756</v>
      </c>
      <c r="AE23" s="651"/>
      <c r="AF23" s="651"/>
      <c r="AG23" s="651"/>
      <c r="AH23" s="651"/>
      <c r="AI23" s="651"/>
      <c r="AJ23" s="651"/>
      <c r="AK23" s="651"/>
      <c r="AL23" s="639">
        <v>56.5</v>
      </c>
      <c r="AM23" s="648"/>
      <c r="AN23" s="648"/>
      <c r="AO23" s="652"/>
      <c r="AP23" s="617" t="s">
        <v>283</v>
      </c>
      <c r="AQ23" s="709"/>
      <c r="AR23" s="709"/>
      <c r="AS23" s="709"/>
      <c r="AT23" s="709"/>
      <c r="AU23" s="709"/>
      <c r="AV23" s="709"/>
      <c r="AW23" s="709"/>
      <c r="AX23" s="709"/>
      <c r="AY23" s="709"/>
      <c r="AZ23" s="709"/>
      <c r="BA23" s="709"/>
      <c r="BB23" s="709"/>
      <c r="BC23" s="709"/>
      <c r="BD23" s="709"/>
      <c r="BE23" s="709"/>
      <c r="BF23" s="710"/>
      <c r="BG23" s="636" t="s">
        <v>130</v>
      </c>
      <c r="BH23" s="646"/>
      <c r="BI23" s="646"/>
      <c r="BJ23" s="646"/>
      <c r="BK23" s="646"/>
      <c r="BL23" s="646"/>
      <c r="BM23" s="646"/>
      <c r="BN23" s="647"/>
      <c r="BO23" s="650" t="s">
        <v>130</v>
      </c>
      <c r="BP23" s="650"/>
      <c r="BQ23" s="650"/>
      <c r="BR23" s="650"/>
      <c r="BS23" s="651" t="s">
        <v>130</v>
      </c>
      <c r="BT23" s="651"/>
      <c r="BU23" s="651"/>
      <c r="BV23" s="651"/>
      <c r="BW23" s="651"/>
      <c r="BX23" s="651"/>
      <c r="BY23" s="651"/>
      <c r="BZ23" s="651"/>
      <c r="CA23" s="651"/>
      <c r="CB23" s="708"/>
      <c r="CD23" s="683" t="s">
        <v>223</v>
      </c>
      <c r="CE23" s="684"/>
      <c r="CF23" s="684"/>
      <c r="CG23" s="684"/>
      <c r="CH23" s="684"/>
      <c r="CI23" s="684"/>
      <c r="CJ23" s="684"/>
      <c r="CK23" s="684"/>
      <c r="CL23" s="684"/>
      <c r="CM23" s="684"/>
      <c r="CN23" s="684"/>
      <c r="CO23" s="684"/>
      <c r="CP23" s="684"/>
      <c r="CQ23" s="685"/>
      <c r="CR23" s="683" t="s">
        <v>284</v>
      </c>
      <c r="CS23" s="684"/>
      <c r="CT23" s="684"/>
      <c r="CU23" s="684"/>
      <c r="CV23" s="684"/>
      <c r="CW23" s="684"/>
      <c r="CX23" s="684"/>
      <c r="CY23" s="685"/>
      <c r="CZ23" s="683" t="s">
        <v>285</v>
      </c>
      <c r="DA23" s="684"/>
      <c r="DB23" s="684"/>
      <c r="DC23" s="685"/>
      <c r="DD23" s="683" t="s">
        <v>286</v>
      </c>
      <c r="DE23" s="684"/>
      <c r="DF23" s="684"/>
      <c r="DG23" s="684"/>
      <c r="DH23" s="684"/>
      <c r="DI23" s="684"/>
      <c r="DJ23" s="684"/>
      <c r="DK23" s="685"/>
      <c r="DL23" s="716" t="s">
        <v>287</v>
      </c>
      <c r="DM23" s="717"/>
      <c r="DN23" s="717"/>
      <c r="DO23" s="717"/>
      <c r="DP23" s="717"/>
      <c r="DQ23" s="717"/>
      <c r="DR23" s="717"/>
      <c r="DS23" s="717"/>
      <c r="DT23" s="717"/>
      <c r="DU23" s="717"/>
      <c r="DV23" s="718"/>
      <c r="DW23" s="683" t="s">
        <v>288</v>
      </c>
      <c r="DX23" s="684"/>
      <c r="DY23" s="684"/>
      <c r="DZ23" s="684"/>
      <c r="EA23" s="684"/>
      <c r="EB23" s="684"/>
      <c r="EC23" s="685"/>
    </row>
    <row r="24" spans="2:133" ht="11.25" customHeight="1" x14ac:dyDescent="0.15">
      <c r="B24" s="617" t="s">
        <v>289</v>
      </c>
      <c r="C24" s="618"/>
      <c r="D24" s="618"/>
      <c r="E24" s="618"/>
      <c r="F24" s="618"/>
      <c r="G24" s="618"/>
      <c r="H24" s="618"/>
      <c r="I24" s="618"/>
      <c r="J24" s="618"/>
      <c r="K24" s="618"/>
      <c r="L24" s="618"/>
      <c r="M24" s="618"/>
      <c r="N24" s="618"/>
      <c r="O24" s="618"/>
      <c r="P24" s="618"/>
      <c r="Q24" s="619"/>
      <c r="R24" s="636">
        <v>6456756</v>
      </c>
      <c r="S24" s="646"/>
      <c r="T24" s="646"/>
      <c r="U24" s="646"/>
      <c r="V24" s="646"/>
      <c r="W24" s="646"/>
      <c r="X24" s="646"/>
      <c r="Y24" s="647"/>
      <c r="Z24" s="650">
        <v>18.899999999999999</v>
      </c>
      <c r="AA24" s="650"/>
      <c r="AB24" s="650"/>
      <c r="AC24" s="650"/>
      <c r="AD24" s="651">
        <v>6456756</v>
      </c>
      <c r="AE24" s="651"/>
      <c r="AF24" s="651"/>
      <c r="AG24" s="651"/>
      <c r="AH24" s="651"/>
      <c r="AI24" s="651"/>
      <c r="AJ24" s="651"/>
      <c r="AK24" s="651"/>
      <c r="AL24" s="639">
        <v>56.5</v>
      </c>
      <c r="AM24" s="648"/>
      <c r="AN24" s="648"/>
      <c r="AO24" s="652"/>
      <c r="AP24" s="617" t="s">
        <v>290</v>
      </c>
      <c r="AQ24" s="709"/>
      <c r="AR24" s="709"/>
      <c r="AS24" s="709"/>
      <c r="AT24" s="709"/>
      <c r="AU24" s="709"/>
      <c r="AV24" s="709"/>
      <c r="AW24" s="709"/>
      <c r="AX24" s="709"/>
      <c r="AY24" s="709"/>
      <c r="AZ24" s="709"/>
      <c r="BA24" s="709"/>
      <c r="BB24" s="709"/>
      <c r="BC24" s="709"/>
      <c r="BD24" s="709"/>
      <c r="BE24" s="709"/>
      <c r="BF24" s="710"/>
      <c r="BG24" s="636" t="s">
        <v>130</v>
      </c>
      <c r="BH24" s="646"/>
      <c r="BI24" s="646"/>
      <c r="BJ24" s="646"/>
      <c r="BK24" s="646"/>
      <c r="BL24" s="646"/>
      <c r="BM24" s="646"/>
      <c r="BN24" s="647"/>
      <c r="BO24" s="650" t="s">
        <v>130</v>
      </c>
      <c r="BP24" s="650"/>
      <c r="BQ24" s="650"/>
      <c r="BR24" s="650"/>
      <c r="BS24" s="651" t="s">
        <v>130</v>
      </c>
      <c r="BT24" s="651"/>
      <c r="BU24" s="651"/>
      <c r="BV24" s="651"/>
      <c r="BW24" s="651"/>
      <c r="BX24" s="651"/>
      <c r="BY24" s="651"/>
      <c r="BZ24" s="651"/>
      <c r="CA24" s="651"/>
      <c r="CB24" s="708"/>
      <c r="CD24" s="689" t="s">
        <v>291</v>
      </c>
      <c r="CE24" s="690"/>
      <c r="CF24" s="690"/>
      <c r="CG24" s="690"/>
      <c r="CH24" s="690"/>
      <c r="CI24" s="690"/>
      <c r="CJ24" s="690"/>
      <c r="CK24" s="690"/>
      <c r="CL24" s="690"/>
      <c r="CM24" s="690"/>
      <c r="CN24" s="690"/>
      <c r="CO24" s="690"/>
      <c r="CP24" s="690"/>
      <c r="CQ24" s="691"/>
      <c r="CR24" s="686">
        <v>10982922</v>
      </c>
      <c r="CS24" s="687"/>
      <c r="CT24" s="687"/>
      <c r="CU24" s="687"/>
      <c r="CV24" s="687"/>
      <c r="CW24" s="687"/>
      <c r="CX24" s="687"/>
      <c r="CY24" s="714"/>
      <c r="CZ24" s="711">
        <v>32.9</v>
      </c>
      <c r="DA24" s="698"/>
      <c r="DB24" s="698"/>
      <c r="DC24" s="715"/>
      <c r="DD24" s="713">
        <v>6351663</v>
      </c>
      <c r="DE24" s="687"/>
      <c r="DF24" s="687"/>
      <c r="DG24" s="687"/>
      <c r="DH24" s="687"/>
      <c r="DI24" s="687"/>
      <c r="DJ24" s="687"/>
      <c r="DK24" s="714"/>
      <c r="DL24" s="713">
        <v>6227745</v>
      </c>
      <c r="DM24" s="687"/>
      <c r="DN24" s="687"/>
      <c r="DO24" s="687"/>
      <c r="DP24" s="687"/>
      <c r="DQ24" s="687"/>
      <c r="DR24" s="687"/>
      <c r="DS24" s="687"/>
      <c r="DT24" s="687"/>
      <c r="DU24" s="687"/>
      <c r="DV24" s="714"/>
      <c r="DW24" s="711">
        <v>52.2</v>
      </c>
      <c r="DX24" s="698"/>
      <c r="DY24" s="698"/>
      <c r="DZ24" s="698"/>
      <c r="EA24" s="698"/>
      <c r="EB24" s="698"/>
      <c r="EC24" s="712"/>
    </row>
    <row r="25" spans="2:133" ht="11.25" customHeight="1" x14ac:dyDescent="0.15">
      <c r="B25" s="617" t="s">
        <v>292</v>
      </c>
      <c r="C25" s="618"/>
      <c r="D25" s="618"/>
      <c r="E25" s="618"/>
      <c r="F25" s="618"/>
      <c r="G25" s="618"/>
      <c r="H25" s="618"/>
      <c r="I25" s="618"/>
      <c r="J25" s="618"/>
      <c r="K25" s="618"/>
      <c r="L25" s="618"/>
      <c r="M25" s="618"/>
      <c r="N25" s="618"/>
      <c r="O25" s="618"/>
      <c r="P25" s="618"/>
      <c r="Q25" s="619"/>
      <c r="R25" s="636">
        <v>651165</v>
      </c>
      <c r="S25" s="646"/>
      <c r="T25" s="646"/>
      <c r="U25" s="646"/>
      <c r="V25" s="646"/>
      <c r="W25" s="646"/>
      <c r="X25" s="646"/>
      <c r="Y25" s="647"/>
      <c r="Z25" s="650">
        <v>1.9</v>
      </c>
      <c r="AA25" s="650"/>
      <c r="AB25" s="650"/>
      <c r="AC25" s="650"/>
      <c r="AD25" s="651" t="s">
        <v>130</v>
      </c>
      <c r="AE25" s="651"/>
      <c r="AF25" s="651"/>
      <c r="AG25" s="651"/>
      <c r="AH25" s="651"/>
      <c r="AI25" s="651"/>
      <c r="AJ25" s="651"/>
      <c r="AK25" s="651"/>
      <c r="AL25" s="639" t="s">
        <v>130</v>
      </c>
      <c r="AM25" s="648"/>
      <c r="AN25" s="648"/>
      <c r="AO25" s="652"/>
      <c r="AP25" s="617" t="s">
        <v>293</v>
      </c>
      <c r="AQ25" s="709"/>
      <c r="AR25" s="709"/>
      <c r="AS25" s="709"/>
      <c r="AT25" s="709"/>
      <c r="AU25" s="709"/>
      <c r="AV25" s="709"/>
      <c r="AW25" s="709"/>
      <c r="AX25" s="709"/>
      <c r="AY25" s="709"/>
      <c r="AZ25" s="709"/>
      <c r="BA25" s="709"/>
      <c r="BB25" s="709"/>
      <c r="BC25" s="709"/>
      <c r="BD25" s="709"/>
      <c r="BE25" s="709"/>
      <c r="BF25" s="710"/>
      <c r="BG25" s="636" t="s">
        <v>130</v>
      </c>
      <c r="BH25" s="646"/>
      <c r="BI25" s="646"/>
      <c r="BJ25" s="646"/>
      <c r="BK25" s="646"/>
      <c r="BL25" s="646"/>
      <c r="BM25" s="646"/>
      <c r="BN25" s="647"/>
      <c r="BO25" s="650" t="s">
        <v>130</v>
      </c>
      <c r="BP25" s="650"/>
      <c r="BQ25" s="650"/>
      <c r="BR25" s="650"/>
      <c r="BS25" s="651" t="s">
        <v>130</v>
      </c>
      <c r="BT25" s="651"/>
      <c r="BU25" s="651"/>
      <c r="BV25" s="651"/>
      <c r="BW25" s="651"/>
      <c r="BX25" s="651"/>
      <c r="BY25" s="651"/>
      <c r="BZ25" s="651"/>
      <c r="CA25" s="651"/>
      <c r="CB25" s="708"/>
      <c r="CD25" s="617" t="s">
        <v>294</v>
      </c>
      <c r="CE25" s="618"/>
      <c r="CF25" s="618"/>
      <c r="CG25" s="618"/>
      <c r="CH25" s="618"/>
      <c r="CI25" s="618"/>
      <c r="CJ25" s="618"/>
      <c r="CK25" s="618"/>
      <c r="CL25" s="618"/>
      <c r="CM25" s="618"/>
      <c r="CN25" s="618"/>
      <c r="CO25" s="618"/>
      <c r="CP25" s="618"/>
      <c r="CQ25" s="619"/>
      <c r="CR25" s="636">
        <v>2873229</v>
      </c>
      <c r="CS25" s="637"/>
      <c r="CT25" s="637"/>
      <c r="CU25" s="637"/>
      <c r="CV25" s="637"/>
      <c r="CW25" s="637"/>
      <c r="CX25" s="637"/>
      <c r="CY25" s="638"/>
      <c r="CZ25" s="639">
        <v>8.6</v>
      </c>
      <c r="DA25" s="640"/>
      <c r="DB25" s="640"/>
      <c r="DC25" s="641"/>
      <c r="DD25" s="642">
        <v>2698061</v>
      </c>
      <c r="DE25" s="637"/>
      <c r="DF25" s="637"/>
      <c r="DG25" s="637"/>
      <c r="DH25" s="637"/>
      <c r="DI25" s="637"/>
      <c r="DJ25" s="637"/>
      <c r="DK25" s="638"/>
      <c r="DL25" s="642">
        <v>2626296</v>
      </c>
      <c r="DM25" s="637"/>
      <c r="DN25" s="637"/>
      <c r="DO25" s="637"/>
      <c r="DP25" s="637"/>
      <c r="DQ25" s="637"/>
      <c r="DR25" s="637"/>
      <c r="DS25" s="637"/>
      <c r="DT25" s="637"/>
      <c r="DU25" s="637"/>
      <c r="DV25" s="638"/>
      <c r="DW25" s="639">
        <v>22</v>
      </c>
      <c r="DX25" s="640"/>
      <c r="DY25" s="640"/>
      <c r="DZ25" s="640"/>
      <c r="EA25" s="640"/>
      <c r="EB25" s="640"/>
      <c r="EC25" s="671"/>
    </row>
    <row r="26" spans="2:133" ht="11.25" customHeight="1" x14ac:dyDescent="0.15">
      <c r="B26" s="617" t="s">
        <v>295</v>
      </c>
      <c r="C26" s="618"/>
      <c r="D26" s="618"/>
      <c r="E26" s="618"/>
      <c r="F26" s="618"/>
      <c r="G26" s="618"/>
      <c r="H26" s="618"/>
      <c r="I26" s="618"/>
      <c r="J26" s="618"/>
      <c r="K26" s="618"/>
      <c r="L26" s="618"/>
      <c r="M26" s="618"/>
      <c r="N26" s="618"/>
      <c r="O26" s="618"/>
      <c r="P26" s="618"/>
      <c r="Q26" s="619"/>
      <c r="R26" s="636" t="s">
        <v>130</v>
      </c>
      <c r="S26" s="646"/>
      <c r="T26" s="646"/>
      <c r="U26" s="646"/>
      <c r="V26" s="646"/>
      <c r="W26" s="646"/>
      <c r="X26" s="646"/>
      <c r="Y26" s="647"/>
      <c r="Z26" s="650" t="s">
        <v>130</v>
      </c>
      <c r="AA26" s="650"/>
      <c r="AB26" s="650"/>
      <c r="AC26" s="650"/>
      <c r="AD26" s="651" t="s">
        <v>130</v>
      </c>
      <c r="AE26" s="651"/>
      <c r="AF26" s="651"/>
      <c r="AG26" s="651"/>
      <c r="AH26" s="651"/>
      <c r="AI26" s="651"/>
      <c r="AJ26" s="651"/>
      <c r="AK26" s="651"/>
      <c r="AL26" s="639" t="s">
        <v>130</v>
      </c>
      <c r="AM26" s="648"/>
      <c r="AN26" s="648"/>
      <c r="AO26" s="652"/>
      <c r="AP26" s="617" t="s">
        <v>296</v>
      </c>
      <c r="AQ26" s="709"/>
      <c r="AR26" s="709"/>
      <c r="AS26" s="709"/>
      <c r="AT26" s="709"/>
      <c r="AU26" s="709"/>
      <c r="AV26" s="709"/>
      <c r="AW26" s="709"/>
      <c r="AX26" s="709"/>
      <c r="AY26" s="709"/>
      <c r="AZ26" s="709"/>
      <c r="BA26" s="709"/>
      <c r="BB26" s="709"/>
      <c r="BC26" s="709"/>
      <c r="BD26" s="709"/>
      <c r="BE26" s="709"/>
      <c r="BF26" s="710"/>
      <c r="BG26" s="636" t="s">
        <v>130</v>
      </c>
      <c r="BH26" s="646"/>
      <c r="BI26" s="646"/>
      <c r="BJ26" s="646"/>
      <c r="BK26" s="646"/>
      <c r="BL26" s="646"/>
      <c r="BM26" s="646"/>
      <c r="BN26" s="647"/>
      <c r="BO26" s="650" t="s">
        <v>130</v>
      </c>
      <c r="BP26" s="650"/>
      <c r="BQ26" s="650"/>
      <c r="BR26" s="650"/>
      <c r="BS26" s="651" t="s">
        <v>130</v>
      </c>
      <c r="BT26" s="651"/>
      <c r="BU26" s="651"/>
      <c r="BV26" s="651"/>
      <c r="BW26" s="651"/>
      <c r="BX26" s="651"/>
      <c r="BY26" s="651"/>
      <c r="BZ26" s="651"/>
      <c r="CA26" s="651"/>
      <c r="CB26" s="708"/>
      <c r="CD26" s="617" t="s">
        <v>297</v>
      </c>
      <c r="CE26" s="618"/>
      <c r="CF26" s="618"/>
      <c r="CG26" s="618"/>
      <c r="CH26" s="618"/>
      <c r="CI26" s="618"/>
      <c r="CJ26" s="618"/>
      <c r="CK26" s="618"/>
      <c r="CL26" s="618"/>
      <c r="CM26" s="618"/>
      <c r="CN26" s="618"/>
      <c r="CO26" s="618"/>
      <c r="CP26" s="618"/>
      <c r="CQ26" s="619"/>
      <c r="CR26" s="636">
        <v>1599059</v>
      </c>
      <c r="CS26" s="646"/>
      <c r="CT26" s="646"/>
      <c r="CU26" s="646"/>
      <c r="CV26" s="646"/>
      <c r="CW26" s="646"/>
      <c r="CX26" s="646"/>
      <c r="CY26" s="647"/>
      <c r="CZ26" s="639">
        <v>4.8</v>
      </c>
      <c r="DA26" s="640"/>
      <c r="DB26" s="640"/>
      <c r="DC26" s="641"/>
      <c r="DD26" s="642">
        <v>1501243</v>
      </c>
      <c r="DE26" s="646"/>
      <c r="DF26" s="646"/>
      <c r="DG26" s="646"/>
      <c r="DH26" s="646"/>
      <c r="DI26" s="646"/>
      <c r="DJ26" s="646"/>
      <c r="DK26" s="647"/>
      <c r="DL26" s="642" t="s">
        <v>130</v>
      </c>
      <c r="DM26" s="646"/>
      <c r="DN26" s="646"/>
      <c r="DO26" s="646"/>
      <c r="DP26" s="646"/>
      <c r="DQ26" s="646"/>
      <c r="DR26" s="646"/>
      <c r="DS26" s="646"/>
      <c r="DT26" s="646"/>
      <c r="DU26" s="646"/>
      <c r="DV26" s="647"/>
      <c r="DW26" s="639" t="s">
        <v>130</v>
      </c>
      <c r="DX26" s="640"/>
      <c r="DY26" s="640"/>
      <c r="DZ26" s="640"/>
      <c r="EA26" s="640"/>
      <c r="EB26" s="640"/>
      <c r="EC26" s="671"/>
    </row>
    <row r="27" spans="2:133" ht="11.25" customHeight="1" x14ac:dyDescent="0.15">
      <c r="B27" s="617" t="s">
        <v>298</v>
      </c>
      <c r="C27" s="618"/>
      <c r="D27" s="618"/>
      <c r="E27" s="618"/>
      <c r="F27" s="618"/>
      <c r="G27" s="618"/>
      <c r="H27" s="618"/>
      <c r="I27" s="618"/>
      <c r="J27" s="618"/>
      <c r="K27" s="618"/>
      <c r="L27" s="618"/>
      <c r="M27" s="618"/>
      <c r="N27" s="618"/>
      <c r="O27" s="618"/>
      <c r="P27" s="618"/>
      <c r="Q27" s="619"/>
      <c r="R27" s="636">
        <v>12040627</v>
      </c>
      <c r="S27" s="646"/>
      <c r="T27" s="646"/>
      <c r="U27" s="646"/>
      <c r="V27" s="646"/>
      <c r="W27" s="646"/>
      <c r="X27" s="646"/>
      <c r="Y27" s="647"/>
      <c r="Z27" s="650">
        <v>35.299999999999997</v>
      </c>
      <c r="AA27" s="650"/>
      <c r="AB27" s="650"/>
      <c r="AC27" s="650"/>
      <c r="AD27" s="651">
        <v>11389462</v>
      </c>
      <c r="AE27" s="651"/>
      <c r="AF27" s="651"/>
      <c r="AG27" s="651"/>
      <c r="AH27" s="651"/>
      <c r="AI27" s="651"/>
      <c r="AJ27" s="651"/>
      <c r="AK27" s="651"/>
      <c r="AL27" s="639">
        <v>99.699996948242188</v>
      </c>
      <c r="AM27" s="648"/>
      <c r="AN27" s="648"/>
      <c r="AO27" s="652"/>
      <c r="AP27" s="617" t="s">
        <v>299</v>
      </c>
      <c r="AQ27" s="618"/>
      <c r="AR27" s="618"/>
      <c r="AS27" s="618"/>
      <c r="AT27" s="618"/>
      <c r="AU27" s="618"/>
      <c r="AV27" s="618"/>
      <c r="AW27" s="618"/>
      <c r="AX27" s="618"/>
      <c r="AY27" s="618"/>
      <c r="AZ27" s="618"/>
      <c r="BA27" s="618"/>
      <c r="BB27" s="618"/>
      <c r="BC27" s="618"/>
      <c r="BD27" s="618"/>
      <c r="BE27" s="618"/>
      <c r="BF27" s="619"/>
      <c r="BG27" s="636">
        <v>3730448</v>
      </c>
      <c r="BH27" s="646"/>
      <c r="BI27" s="646"/>
      <c r="BJ27" s="646"/>
      <c r="BK27" s="646"/>
      <c r="BL27" s="646"/>
      <c r="BM27" s="646"/>
      <c r="BN27" s="647"/>
      <c r="BO27" s="650">
        <v>100</v>
      </c>
      <c r="BP27" s="650"/>
      <c r="BQ27" s="650"/>
      <c r="BR27" s="650"/>
      <c r="BS27" s="651" t="s">
        <v>130</v>
      </c>
      <c r="BT27" s="651"/>
      <c r="BU27" s="651"/>
      <c r="BV27" s="651"/>
      <c r="BW27" s="651"/>
      <c r="BX27" s="651"/>
      <c r="BY27" s="651"/>
      <c r="BZ27" s="651"/>
      <c r="CA27" s="651"/>
      <c r="CB27" s="708"/>
      <c r="CD27" s="617" t="s">
        <v>300</v>
      </c>
      <c r="CE27" s="618"/>
      <c r="CF27" s="618"/>
      <c r="CG27" s="618"/>
      <c r="CH27" s="618"/>
      <c r="CI27" s="618"/>
      <c r="CJ27" s="618"/>
      <c r="CK27" s="618"/>
      <c r="CL27" s="618"/>
      <c r="CM27" s="618"/>
      <c r="CN27" s="618"/>
      <c r="CO27" s="618"/>
      <c r="CP27" s="618"/>
      <c r="CQ27" s="619"/>
      <c r="CR27" s="636">
        <v>5451546</v>
      </c>
      <c r="CS27" s="637"/>
      <c r="CT27" s="637"/>
      <c r="CU27" s="637"/>
      <c r="CV27" s="637"/>
      <c r="CW27" s="637"/>
      <c r="CX27" s="637"/>
      <c r="CY27" s="638"/>
      <c r="CZ27" s="639">
        <v>16.3</v>
      </c>
      <c r="DA27" s="640"/>
      <c r="DB27" s="640"/>
      <c r="DC27" s="641"/>
      <c r="DD27" s="642">
        <v>1041539</v>
      </c>
      <c r="DE27" s="637"/>
      <c r="DF27" s="637"/>
      <c r="DG27" s="637"/>
      <c r="DH27" s="637"/>
      <c r="DI27" s="637"/>
      <c r="DJ27" s="637"/>
      <c r="DK27" s="638"/>
      <c r="DL27" s="642">
        <v>989386</v>
      </c>
      <c r="DM27" s="637"/>
      <c r="DN27" s="637"/>
      <c r="DO27" s="637"/>
      <c r="DP27" s="637"/>
      <c r="DQ27" s="637"/>
      <c r="DR27" s="637"/>
      <c r="DS27" s="637"/>
      <c r="DT27" s="637"/>
      <c r="DU27" s="637"/>
      <c r="DV27" s="638"/>
      <c r="DW27" s="639">
        <v>8.3000000000000007</v>
      </c>
      <c r="DX27" s="640"/>
      <c r="DY27" s="640"/>
      <c r="DZ27" s="640"/>
      <c r="EA27" s="640"/>
      <c r="EB27" s="640"/>
      <c r="EC27" s="671"/>
    </row>
    <row r="28" spans="2:133" ht="11.25" customHeight="1" x14ac:dyDescent="0.15">
      <c r="B28" s="617" t="s">
        <v>301</v>
      </c>
      <c r="C28" s="618"/>
      <c r="D28" s="618"/>
      <c r="E28" s="618"/>
      <c r="F28" s="618"/>
      <c r="G28" s="618"/>
      <c r="H28" s="618"/>
      <c r="I28" s="618"/>
      <c r="J28" s="618"/>
      <c r="K28" s="618"/>
      <c r="L28" s="618"/>
      <c r="M28" s="618"/>
      <c r="N28" s="618"/>
      <c r="O28" s="618"/>
      <c r="P28" s="618"/>
      <c r="Q28" s="619"/>
      <c r="R28" s="636">
        <v>4792</v>
      </c>
      <c r="S28" s="646"/>
      <c r="T28" s="646"/>
      <c r="U28" s="646"/>
      <c r="V28" s="646"/>
      <c r="W28" s="646"/>
      <c r="X28" s="646"/>
      <c r="Y28" s="647"/>
      <c r="Z28" s="650">
        <v>0</v>
      </c>
      <c r="AA28" s="650"/>
      <c r="AB28" s="650"/>
      <c r="AC28" s="650"/>
      <c r="AD28" s="651">
        <v>4792</v>
      </c>
      <c r="AE28" s="651"/>
      <c r="AF28" s="651"/>
      <c r="AG28" s="651"/>
      <c r="AH28" s="651"/>
      <c r="AI28" s="651"/>
      <c r="AJ28" s="651"/>
      <c r="AK28" s="651"/>
      <c r="AL28" s="639">
        <v>0</v>
      </c>
      <c r="AM28" s="648"/>
      <c r="AN28" s="648"/>
      <c r="AO28" s="652"/>
      <c r="AP28" s="617"/>
      <c r="AQ28" s="618"/>
      <c r="AR28" s="618"/>
      <c r="AS28" s="618"/>
      <c r="AT28" s="618"/>
      <c r="AU28" s="618"/>
      <c r="AV28" s="618"/>
      <c r="AW28" s="618"/>
      <c r="AX28" s="618"/>
      <c r="AY28" s="618"/>
      <c r="AZ28" s="618"/>
      <c r="BA28" s="618"/>
      <c r="BB28" s="618"/>
      <c r="BC28" s="618"/>
      <c r="BD28" s="618"/>
      <c r="BE28" s="618"/>
      <c r="BF28" s="619"/>
      <c r="BG28" s="636"/>
      <c r="BH28" s="646"/>
      <c r="BI28" s="646"/>
      <c r="BJ28" s="646"/>
      <c r="BK28" s="646"/>
      <c r="BL28" s="646"/>
      <c r="BM28" s="646"/>
      <c r="BN28" s="647"/>
      <c r="BO28" s="650"/>
      <c r="BP28" s="650"/>
      <c r="BQ28" s="650"/>
      <c r="BR28" s="650"/>
      <c r="BS28" s="642"/>
      <c r="BT28" s="646"/>
      <c r="BU28" s="646"/>
      <c r="BV28" s="646"/>
      <c r="BW28" s="646"/>
      <c r="BX28" s="646"/>
      <c r="BY28" s="646"/>
      <c r="BZ28" s="646"/>
      <c r="CA28" s="646"/>
      <c r="CB28" s="659"/>
      <c r="CD28" s="617" t="s">
        <v>302</v>
      </c>
      <c r="CE28" s="618"/>
      <c r="CF28" s="618"/>
      <c r="CG28" s="618"/>
      <c r="CH28" s="618"/>
      <c r="CI28" s="618"/>
      <c r="CJ28" s="618"/>
      <c r="CK28" s="618"/>
      <c r="CL28" s="618"/>
      <c r="CM28" s="618"/>
      <c r="CN28" s="618"/>
      <c r="CO28" s="618"/>
      <c r="CP28" s="618"/>
      <c r="CQ28" s="619"/>
      <c r="CR28" s="636">
        <v>2658147</v>
      </c>
      <c r="CS28" s="646"/>
      <c r="CT28" s="646"/>
      <c r="CU28" s="646"/>
      <c r="CV28" s="646"/>
      <c r="CW28" s="646"/>
      <c r="CX28" s="646"/>
      <c r="CY28" s="647"/>
      <c r="CZ28" s="639">
        <v>8</v>
      </c>
      <c r="DA28" s="640"/>
      <c r="DB28" s="640"/>
      <c r="DC28" s="641"/>
      <c r="DD28" s="642">
        <v>2612063</v>
      </c>
      <c r="DE28" s="646"/>
      <c r="DF28" s="646"/>
      <c r="DG28" s="646"/>
      <c r="DH28" s="646"/>
      <c r="DI28" s="646"/>
      <c r="DJ28" s="646"/>
      <c r="DK28" s="647"/>
      <c r="DL28" s="642">
        <v>2612063</v>
      </c>
      <c r="DM28" s="646"/>
      <c r="DN28" s="646"/>
      <c r="DO28" s="646"/>
      <c r="DP28" s="646"/>
      <c r="DQ28" s="646"/>
      <c r="DR28" s="646"/>
      <c r="DS28" s="646"/>
      <c r="DT28" s="646"/>
      <c r="DU28" s="646"/>
      <c r="DV28" s="647"/>
      <c r="DW28" s="639">
        <v>21.9</v>
      </c>
      <c r="DX28" s="640"/>
      <c r="DY28" s="640"/>
      <c r="DZ28" s="640"/>
      <c r="EA28" s="640"/>
      <c r="EB28" s="640"/>
      <c r="EC28" s="671"/>
    </row>
    <row r="29" spans="2:133" ht="11.25" customHeight="1" x14ac:dyDescent="0.15">
      <c r="B29" s="617" t="s">
        <v>303</v>
      </c>
      <c r="C29" s="618"/>
      <c r="D29" s="618"/>
      <c r="E29" s="618"/>
      <c r="F29" s="618"/>
      <c r="G29" s="618"/>
      <c r="H29" s="618"/>
      <c r="I29" s="618"/>
      <c r="J29" s="618"/>
      <c r="K29" s="618"/>
      <c r="L29" s="618"/>
      <c r="M29" s="618"/>
      <c r="N29" s="618"/>
      <c r="O29" s="618"/>
      <c r="P29" s="618"/>
      <c r="Q29" s="619"/>
      <c r="R29" s="636">
        <v>61300</v>
      </c>
      <c r="S29" s="646"/>
      <c r="T29" s="646"/>
      <c r="U29" s="646"/>
      <c r="V29" s="646"/>
      <c r="W29" s="646"/>
      <c r="X29" s="646"/>
      <c r="Y29" s="647"/>
      <c r="Z29" s="650">
        <v>0.2</v>
      </c>
      <c r="AA29" s="650"/>
      <c r="AB29" s="650"/>
      <c r="AC29" s="650"/>
      <c r="AD29" s="651" t="s">
        <v>130</v>
      </c>
      <c r="AE29" s="651"/>
      <c r="AF29" s="651"/>
      <c r="AG29" s="651"/>
      <c r="AH29" s="651"/>
      <c r="AI29" s="651"/>
      <c r="AJ29" s="651"/>
      <c r="AK29" s="651"/>
      <c r="AL29" s="639" t="s">
        <v>130</v>
      </c>
      <c r="AM29" s="648"/>
      <c r="AN29" s="648"/>
      <c r="AO29" s="652"/>
      <c r="AP29" s="620"/>
      <c r="AQ29" s="621"/>
      <c r="AR29" s="621"/>
      <c r="AS29" s="621"/>
      <c r="AT29" s="621"/>
      <c r="AU29" s="621"/>
      <c r="AV29" s="621"/>
      <c r="AW29" s="621"/>
      <c r="AX29" s="621"/>
      <c r="AY29" s="621"/>
      <c r="AZ29" s="621"/>
      <c r="BA29" s="621"/>
      <c r="BB29" s="621"/>
      <c r="BC29" s="621"/>
      <c r="BD29" s="621"/>
      <c r="BE29" s="621"/>
      <c r="BF29" s="622"/>
      <c r="BG29" s="636"/>
      <c r="BH29" s="646"/>
      <c r="BI29" s="646"/>
      <c r="BJ29" s="646"/>
      <c r="BK29" s="646"/>
      <c r="BL29" s="646"/>
      <c r="BM29" s="646"/>
      <c r="BN29" s="647"/>
      <c r="BO29" s="650"/>
      <c r="BP29" s="650"/>
      <c r="BQ29" s="650"/>
      <c r="BR29" s="650"/>
      <c r="BS29" s="651"/>
      <c r="BT29" s="651"/>
      <c r="BU29" s="651"/>
      <c r="BV29" s="651"/>
      <c r="BW29" s="651"/>
      <c r="BX29" s="651"/>
      <c r="BY29" s="651"/>
      <c r="BZ29" s="651"/>
      <c r="CA29" s="651"/>
      <c r="CB29" s="708"/>
      <c r="CD29" s="665" t="s">
        <v>304</v>
      </c>
      <c r="CE29" s="666"/>
      <c r="CF29" s="617" t="s">
        <v>70</v>
      </c>
      <c r="CG29" s="618"/>
      <c r="CH29" s="618"/>
      <c r="CI29" s="618"/>
      <c r="CJ29" s="618"/>
      <c r="CK29" s="618"/>
      <c r="CL29" s="618"/>
      <c r="CM29" s="618"/>
      <c r="CN29" s="618"/>
      <c r="CO29" s="618"/>
      <c r="CP29" s="618"/>
      <c r="CQ29" s="619"/>
      <c r="CR29" s="636">
        <v>2658084</v>
      </c>
      <c r="CS29" s="637"/>
      <c r="CT29" s="637"/>
      <c r="CU29" s="637"/>
      <c r="CV29" s="637"/>
      <c r="CW29" s="637"/>
      <c r="CX29" s="637"/>
      <c r="CY29" s="638"/>
      <c r="CZ29" s="639">
        <v>8</v>
      </c>
      <c r="DA29" s="640"/>
      <c r="DB29" s="640"/>
      <c r="DC29" s="641"/>
      <c r="DD29" s="642">
        <v>2612000</v>
      </c>
      <c r="DE29" s="637"/>
      <c r="DF29" s="637"/>
      <c r="DG29" s="637"/>
      <c r="DH29" s="637"/>
      <c r="DI29" s="637"/>
      <c r="DJ29" s="637"/>
      <c r="DK29" s="638"/>
      <c r="DL29" s="642">
        <v>2612000</v>
      </c>
      <c r="DM29" s="637"/>
      <c r="DN29" s="637"/>
      <c r="DO29" s="637"/>
      <c r="DP29" s="637"/>
      <c r="DQ29" s="637"/>
      <c r="DR29" s="637"/>
      <c r="DS29" s="637"/>
      <c r="DT29" s="637"/>
      <c r="DU29" s="637"/>
      <c r="DV29" s="638"/>
      <c r="DW29" s="639">
        <v>21.9</v>
      </c>
      <c r="DX29" s="640"/>
      <c r="DY29" s="640"/>
      <c r="DZ29" s="640"/>
      <c r="EA29" s="640"/>
      <c r="EB29" s="640"/>
      <c r="EC29" s="671"/>
    </row>
    <row r="30" spans="2:133" ht="11.25" customHeight="1" x14ac:dyDescent="0.15">
      <c r="B30" s="617" t="s">
        <v>305</v>
      </c>
      <c r="C30" s="618"/>
      <c r="D30" s="618"/>
      <c r="E30" s="618"/>
      <c r="F30" s="618"/>
      <c r="G30" s="618"/>
      <c r="H30" s="618"/>
      <c r="I30" s="618"/>
      <c r="J30" s="618"/>
      <c r="K30" s="618"/>
      <c r="L30" s="618"/>
      <c r="M30" s="618"/>
      <c r="N30" s="618"/>
      <c r="O30" s="618"/>
      <c r="P30" s="618"/>
      <c r="Q30" s="619"/>
      <c r="R30" s="636">
        <v>125393</v>
      </c>
      <c r="S30" s="646"/>
      <c r="T30" s="646"/>
      <c r="U30" s="646"/>
      <c r="V30" s="646"/>
      <c r="W30" s="646"/>
      <c r="X30" s="646"/>
      <c r="Y30" s="647"/>
      <c r="Z30" s="650">
        <v>0.4</v>
      </c>
      <c r="AA30" s="650"/>
      <c r="AB30" s="650"/>
      <c r="AC30" s="650"/>
      <c r="AD30" s="651">
        <v>17443</v>
      </c>
      <c r="AE30" s="651"/>
      <c r="AF30" s="651"/>
      <c r="AG30" s="651"/>
      <c r="AH30" s="651"/>
      <c r="AI30" s="651"/>
      <c r="AJ30" s="651"/>
      <c r="AK30" s="651"/>
      <c r="AL30" s="639">
        <v>0.2</v>
      </c>
      <c r="AM30" s="648"/>
      <c r="AN30" s="648"/>
      <c r="AO30" s="652"/>
      <c r="AP30" s="683" t="s">
        <v>223</v>
      </c>
      <c r="AQ30" s="684"/>
      <c r="AR30" s="684"/>
      <c r="AS30" s="684"/>
      <c r="AT30" s="684"/>
      <c r="AU30" s="684"/>
      <c r="AV30" s="684"/>
      <c r="AW30" s="684"/>
      <c r="AX30" s="684"/>
      <c r="AY30" s="684"/>
      <c r="AZ30" s="684"/>
      <c r="BA30" s="684"/>
      <c r="BB30" s="684"/>
      <c r="BC30" s="684"/>
      <c r="BD30" s="684"/>
      <c r="BE30" s="684"/>
      <c r="BF30" s="685"/>
      <c r="BG30" s="683" t="s">
        <v>306</v>
      </c>
      <c r="BH30" s="706"/>
      <c r="BI30" s="706"/>
      <c r="BJ30" s="706"/>
      <c r="BK30" s="706"/>
      <c r="BL30" s="706"/>
      <c r="BM30" s="706"/>
      <c r="BN30" s="706"/>
      <c r="BO30" s="706"/>
      <c r="BP30" s="706"/>
      <c r="BQ30" s="707"/>
      <c r="BR30" s="683" t="s">
        <v>307</v>
      </c>
      <c r="BS30" s="706"/>
      <c r="BT30" s="706"/>
      <c r="BU30" s="706"/>
      <c r="BV30" s="706"/>
      <c r="BW30" s="706"/>
      <c r="BX30" s="706"/>
      <c r="BY30" s="706"/>
      <c r="BZ30" s="706"/>
      <c r="CA30" s="706"/>
      <c r="CB30" s="707"/>
      <c r="CD30" s="667"/>
      <c r="CE30" s="668"/>
      <c r="CF30" s="617" t="s">
        <v>308</v>
      </c>
      <c r="CG30" s="618"/>
      <c r="CH30" s="618"/>
      <c r="CI30" s="618"/>
      <c r="CJ30" s="618"/>
      <c r="CK30" s="618"/>
      <c r="CL30" s="618"/>
      <c r="CM30" s="618"/>
      <c r="CN30" s="618"/>
      <c r="CO30" s="618"/>
      <c r="CP30" s="618"/>
      <c r="CQ30" s="619"/>
      <c r="CR30" s="636">
        <v>2553067</v>
      </c>
      <c r="CS30" s="646"/>
      <c r="CT30" s="646"/>
      <c r="CU30" s="646"/>
      <c r="CV30" s="646"/>
      <c r="CW30" s="646"/>
      <c r="CX30" s="646"/>
      <c r="CY30" s="647"/>
      <c r="CZ30" s="639">
        <v>7.6</v>
      </c>
      <c r="DA30" s="640"/>
      <c r="DB30" s="640"/>
      <c r="DC30" s="641"/>
      <c r="DD30" s="642">
        <v>2512123</v>
      </c>
      <c r="DE30" s="646"/>
      <c r="DF30" s="646"/>
      <c r="DG30" s="646"/>
      <c r="DH30" s="646"/>
      <c r="DI30" s="646"/>
      <c r="DJ30" s="646"/>
      <c r="DK30" s="647"/>
      <c r="DL30" s="642">
        <v>2512123</v>
      </c>
      <c r="DM30" s="646"/>
      <c r="DN30" s="646"/>
      <c r="DO30" s="646"/>
      <c r="DP30" s="646"/>
      <c r="DQ30" s="646"/>
      <c r="DR30" s="646"/>
      <c r="DS30" s="646"/>
      <c r="DT30" s="646"/>
      <c r="DU30" s="646"/>
      <c r="DV30" s="647"/>
      <c r="DW30" s="639">
        <v>21.1</v>
      </c>
      <c r="DX30" s="640"/>
      <c r="DY30" s="640"/>
      <c r="DZ30" s="640"/>
      <c r="EA30" s="640"/>
      <c r="EB30" s="640"/>
      <c r="EC30" s="671"/>
    </row>
    <row r="31" spans="2:133" ht="11.25" customHeight="1" x14ac:dyDescent="0.15">
      <c r="B31" s="617" t="s">
        <v>309</v>
      </c>
      <c r="C31" s="618"/>
      <c r="D31" s="618"/>
      <c r="E31" s="618"/>
      <c r="F31" s="618"/>
      <c r="G31" s="618"/>
      <c r="H31" s="618"/>
      <c r="I31" s="618"/>
      <c r="J31" s="618"/>
      <c r="K31" s="618"/>
      <c r="L31" s="618"/>
      <c r="M31" s="618"/>
      <c r="N31" s="618"/>
      <c r="O31" s="618"/>
      <c r="P31" s="618"/>
      <c r="Q31" s="619"/>
      <c r="R31" s="636">
        <v>20281</v>
      </c>
      <c r="S31" s="646"/>
      <c r="T31" s="646"/>
      <c r="U31" s="646"/>
      <c r="V31" s="646"/>
      <c r="W31" s="646"/>
      <c r="X31" s="646"/>
      <c r="Y31" s="647"/>
      <c r="Z31" s="650">
        <v>0.1</v>
      </c>
      <c r="AA31" s="650"/>
      <c r="AB31" s="650"/>
      <c r="AC31" s="650"/>
      <c r="AD31" s="651" t="s">
        <v>130</v>
      </c>
      <c r="AE31" s="651"/>
      <c r="AF31" s="651"/>
      <c r="AG31" s="651"/>
      <c r="AH31" s="651"/>
      <c r="AI31" s="651"/>
      <c r="AJ31" s="651"/>
      <c r="AK31" s="651"/>
      <c r="AL31" s="639" t="s">
        <v>130</v>
      </c>
      <c r="AM31" s="648"/>
      <c r="AN31" s="648"/>
      <c r="AO31" s="652"/>
      <c r="AP31" s="700" t="s">
        <v>310</v>
      </c>
      <c r="AQ31" s="701"/>
      <c r="AR31" s="701"/>
      <c r="AS31" s="701"/>
      <c r="AT31" s="702" t="s">
        <v>311</v>
      </c>
      <c r="AU31" s="341"/>
      <c r="AV31" s="341"/>
      <c r="AW31" s="341"/>
      <c r="AX31" s="689" t="s">
        <v>188</v>
      </c>
      <c r="AY31" s="690"/>
      <c r="AZ31" s="690"/>
      <c r="BA31" s="690"/>
      <c r="BB31" s="690"/>
      <c r="BC31" s="690"/>
      <c r="BD31" s="690"/>
      <c r="BE31" s="690"/>
      <c r="BF31" s="691"/>
      <c r="BG31" s="696">
        <v>99.2</v>
      </c>
      <c r="BH31" s="697"/>
      <c r="BI31" s="697"/>
      <c r="BJ31" s="697"/>
      <c r="BK31" s="697"/>
      <c r="BL31" s="697"/>
      <c r="BM31" s="698">
        <v>97.1</v>
      </c>
      <c r="BN31" s="697"/>
      <c r="BO31" s="697"/>
      <c r="BP31" s="697"/>
      <c r="BQ31" s="699"/>
      <c r="BR31" s="696">
        <v>98.9</v>
      </c>
      <c r="BS31" s="697"/>
      <c r="BT31" s="697"/>
      <c r="BU31" s="697"/>
      <c r="BV31" s="697"/>
      <c r="BW31" s="697"/>
      <c r="BX31" s="698">
        <v>96.9</v>
      </c>
      <c r="BY31" s="697"/>
      <c r="BZ31" s="697"/>
      <c r="CA31" s="697"/>
      <c r="CB31" s="699"/>
      <c r="CD31" s="667"/>
      <c r="CE31" s="668"/>
      <c r="CF31" s="617" t="s">
        <v>312</v>
      </c>
      <c r="CG31" s="618"/>
      <c r="CH31" s="618"/>
      <c r="CI31" s="618"/>
      <c r="CJ31" s="618"/>
      <c r="CK31" s="618"/>
      <c r="CL31" s="618"/>
      <c r="CM31" s="618"/>
      <c r="CN31" s="618"/>
      <c r="CO31" s="618"/>
      <c r="CP31" s="618"/>
      <c r="CQ31" s="619"/>
      <c r="CR31" s="636">
        <v>105017</v>
      </c>
      <c r="CS31" s="637"/>
      <c r="CT31" s="637"/>
      <c r="CU31" s="637"/>
      <c r="CV31" s="637"/>
      <c r="CW31" s="637"/>
      <c r="CX31" s="637"/>
      <c r="CY31" s="638"/>
      <c r="CZ31" s="639">
        <v>0.3</v>
      </c>
      <c r="DA31" s="640"/>
      <c r="DB31" s="640"/>
      <c r="DC31" s="641"/>
      <c r="DD31" s="642">
        <v>99877</v>
      </c>
      <c r="DE31" s="637"/>
      <c r="DF31" s="637"/>
      <c r="DG31" s="637"/>
      <c r="DH31" s="637"/>
      <c r="DI31" s="637"/>
      <c r="DJ31" s="637"/>
      <c r="DK31" s="638"/>
      <c r="DL31" s="642">
        <v>99877</v>
      </c>
      <c r="DM31" s="637"/>
      <c r="DN31" s="637"/>
      <c r="DO31" s="637"/>
      <c r="DP31" s="637"/>
      <c r="DQ31" s="637"/>
      <c r="DR31" s="637"/>
      <c r="DS31" s="637"/>
      <c r="DT31" s="637"/>
      <c r="DU31" s="637"/>
      <c r="DV31" s="638"/>
      <c r="DW31" s="639">
        <v>0.8</v>
      </c>
      <c r="DX31" s="640"/>
      <c r="DY31" s="640"/>
      <c r="DZ31" s="640"/>
      <c r="EA31" s="640"/>
      <c r="EB31" s="640"/>
      <c r="EC31" s="671"/>
    </row>
    <row r="32" spans="2:133" ht="11.25" customHeight="1" x14ac:dyDescent="0.15">
      <c r="B32" s="617" t="s">
        <v>313</v>
      </c>
      <c r="C32" s="618"/>
      <c r="D32" s="618"/>
      <c r="E32" s="618"/>
      <c r="F32" s="618"/>
      <c r="G32" s="618"/>
      <c r="H32" s="618"/>
      <c r="I32" s="618"/>
      <c r="J32" s="618"/>
      <c r="K32" s="618"/>
      <c r="L32" s="618"/>
      <c r="M32" s="618"/>
      <c r="N32" s="618"/>
      <c r="O32" s="618"/>
      <c r="P32" s="618"/>
      <c r="Q32" s="619"/>
      <c r="R32" s="636">
        <v>5423464</v>
      </c>
      <c r="S32" s="646"/>
      <c r="T32" s="646"/>
      <c r="U32" s="646"/>
      <c r="V32" s="646"/>
      <c r="W32" s="646"/>
      <c r="X32" s="646"/>
      <c r="Y32" s="647"/>
      <c r="Z32" s="650">
        <v>15.9</v>
      </c>
      <c r="AA32" s="650"/>
      <c r="AB32" s="650"/>
      <c r="AC32" s="650"/>
      <c r="AD32" s="651" t="s">
        <v>130</v>
      </c>
      <c r="AE32" s="651"/>
      <c r="AF32" s="651"/>
      <c r="AG32" s="651"/>
      <c r="AH32" s="651"/>
      <c r="AI32" s="651"/>
      <c r="AJ32" s="651"/>
      <c r="AK32" s="651"/>
      <c r="AL32" s="639" t="s">
        <v>130</v>
      </c>
      <c r="AM32" s="648"/>
      <c r="AN32" s="648"/>
      <c r="AO32" s="652"/>
      <c r="AP32" s="672"/>
      <c r="AQ32" s="673"/>
      <c r="AR32" s="673"/>
      <c r="AS32" s="673"/>
      <c r="AT32" s="703"/>
      <c r="AU32" s="342" t="s">
        <v>314</v>
      </c>
      <c r="AX32" s="617" t="s">
        <v>315</v>
      </c>
      <c r="AY32" s="618"/>
      <c r="AZ32" s="618"/>
      <c r="BA32" s="618"/>
      <c r="BB32" s="618"/>
      <c r="BC32" s="618"/>
      <c r="BD32" s="618"/>
      <c r="BE32" s="618"/>
      <c r="BF32" s="619"/>
      <c r="BG32" s="705">
        <v>99.4</v>
      </c>
      <c r="BH32" s="637"/>
      <c r="BI32" s="637"/>
      <c r="BJ32" s="637"/>
      <c r="BK32" s="637"/>
      <c r="BL32" s="637"/>
      <c r="BM32" s="648">
        <v>97.5</v>
      </c>
      <c r="BN32" s="637"/>
      <c r="BO32" s="637"/>
      <c r="BP32" s="637"/>
      <c r="BQ32" s="658"/>
      <c r="BR32" s="705">
        <v>99.2</v>
      </c>
      <c r="BS32" s="637"/>
      <c r="BT32" s="637"/>
      <c r="BU32" s="637"/>
      <c r="BV32" s="637"/>
      <c r="BW32" s="637"/>
      <c r="BX32" s="648">
        <v>97.2</v>
      </c>
      <c r="BY32" s="637"/>
      <c r="BZ32" s="637"/>
      <c r="CA32" s="637"/>
      <c r="CB32" s="658"/>
      <c r="CD32" s="669"/>
      <c r="CE32" s="670"/>
      <c r="CF32" s="617" t="s">
        <v>316</v>
      </c>
      <c r="CG32" s="618"/>
      <c r="CH32" s="618"/>
      <c r="CI32" s="618"/>
      <c r="CJ32" s="618"/>
      <c r="CK32" s="618"/>
      <c r="CL32" s="618"/>
      <c r="CM32" s="618"/>
      <c r="CN32" s="618"/>
      <c r="CO32" s="618"/>
      <c r="CP32" s="618"/>
      <c r="CQ32" s="619"/>
      <c r="CR32" s="636">
        <v>63</v>
      </c>
      <c r="CS32" s="646"/>
      <c r="CT32" s="646"/>
      <c r="CU32" s="646"/>
      <c r="CV32" s="646"/>
      <c r="CW32" s="646"/>
      <c r="CX32" s="646"/>
      <c r="CY32" s="647"/>
      <c r="CZ32" s="639">
        <v>0</v>
      </c>
      <c r="DA32" s="640"/>
      <c r="DB32" s="640"/>
      <c r="DC32" s="641"/>
      <c r="DD32" s="642">
        <v>63</v>
      </c>
      <c r="DE32" s="646"/>
      <c r="DF32" s="646"/>
      <c r="DG32" s="646"/>
      <c r="DH32" s="646"/>
      <c r="DI32" s="646"/>
      <c r="DJ32" s="646"/>
      <c r="DK32" s="647"/>
      <c r="DL32" s="642">
        <v>63</v>
      </c>
      <c r="DM32" s="646"/>
      <c r="DN32" s="646"/>
      <c r="DO32" s="646"/>
      <c r="DP32" s="646"/>
      <c r="DQ32" s="646"/>
      <c r="DR32" s="646"/>
      <c r="DS32" s="646"/>
      <c r="DT32" s="646"/>
      <c r="DU32" s="646"/>
      <c r="DV32" s="647"/>
      <c r="DW32" s="639">
        <v>0</v>
      </c>
      <c r="DX32" s="640"/>
      <c r="DY32" s="640"/>
      <c r="DZ32" s="640"/>
      <c r="EA32" s="640"/>
      <c r="EB32" s="640"/>
      <c r="EC32" s="671"/>
    </row>
    <row r="33" spans="2:133" ht="11.25" customHeight="1" x14ac:dyDescent="0.15">
      <c r="B33" s="692" t="s">
        <v>317</v>
      </c>
      <c r="C33" s="693"/>
      <c r="D33" s="693"/>
      <c r="E33" s="693"/>
      <c r="F33" s="693"/>
      <c r="G33" s="693"/>
      <c r="H33" s="693"/>
      <c r="I33" s="693"/>
      <c r="J33" s="693"/>
      <c r="K33" s="693"/>
      <c r="L33" s="693"/>
      <c r="M33" s="693"/>
      <c r="N33" s="693"/>
      <c r="O33" s="693"/>
      <c r="P33" s="693"/>
      <c r="Q33" s="694"/>
      <c r="R33" s="636" t="s">
        <v>130</v>
      </c>
      <c r="S33" s="646"/>
      <c r="T33" s="646"/>
      <c r="U33" s="646"/>
      <c r="V33" s="646"/>
      <c r="W33" s="646"/>
      <c r="X33" s="646"/>
      <c r="Y33" s="647"/>
      <c r="Z33" s="650" t="s">
        <v>130</v>
      </c>
      <c r="AA33" s="650"/>
      <c r="AB33" s="650"/>
      <c r="AC33" s="650"/>
      <c r="AD33" s="651" t="s">
        <v>130</v>
      </c>
      <c r="AE33" s="651"/>
      <c r="AF33" s="651"/>
      <c r="AG33" s="651"/>
      <c r="AH33" s="651"/>
      <c r="AI33" s="651"/>
      <c r="AJ33" s="651"/>
      <c r="AK33" s="651"/>
      <c r="AL33" s="639" t="s">
        <v>130</v>
      </c>
      <c r="AM33" s="648"/>
      <c r="AN33" s="648"/>
      <c r="AO33" s="652"/>
      <c r="AP33" s="674"/>
      <c r="AQ33" s="675"/>
      <c r="AR33" s="675"/>
      <c r="AS33" s="675"/>
      <c r="AT33" s="704"/>
      <c r="AU33" s="343"/>
      <c r="AV33" s="343"/>
      <c r="AW33" s="343"/>
      <c r="AX33" s="620" t="s">
        <v>318</v>
      </c>
      <c r="AY33" s="621"/>
      <c r="AZ33" s="621"/>
      <c r="BA33" s="621"/>
      <c r="BB33" s="621"/>
      <c r="BC33" s="621"/>
      <c r="BD33" s="621"/>
      <c r="BE33" s="621"/>
      <c r="BF33" s="622"/>
      <c r="BG33" s="695">
        <v>99</v>
      </c>
      <c r="BH33" s="624"/>
      <c r="BI33" s="624"/>
      <c r="BJ33" s="624"/>
      <c r="BK33" s="624"/>
      <c r="BL33" s="624"/>
      <c r="BM33" s="663">
        <v>96.5</v>
      </c>
      <c r="BN33" s="624"/>
      <c r="BO33" s="624"/>
      <c r="BP33" s="624"/>
      <c r="BQ33" s="654"/>
      <c r="BR33" s="695">
        <v>98.5</v>
      </c>
      <c r="BS33" s="624"/>
      <c r="BT33" s="624"/>
      <c r="BU33" s="624"/>
      <c r="BV33" s="624"/>
      <c r="BW33" s="624"/>
      <c r="BX33" s="663">
        <v>96.3</v>
      </c>
      <c r="BY33" s="624"/>
      <c r="BZ33" s="624"/>
      <c r="CA33" s="624"/>
      <c r="CB33" s="654"/>
      <c r="CD33" s="617" t="s">
        <v>319</v>
      </c>
      <c r="CE33" s="618"/>
      <c r="CF33" s="618"/>
      <c r="CG33" s="618"/>
      <c r="CH33" s="618"/>
      <c r="CI33" s="618"/>
      <c r="CJ33" s="618"/>
      <c r="CK33" s="618"/>
      <c r="CL33" s="618"/>
      <c r="CM33" s="618"/>
      <c r="CN33" s="618"/>
      <c r="CO33" s="618"/>
      <c r="CP33" s="618"/>
      <c r="CQ33" s="619"/>
      <c r="CR33" s="636">
        <v>16631416</v>
      </c>
      <c r="CS33" s="637"/>
      <c r="CT33" s="637"/>
      <c r="CU33" s="637"/>
      <c r="CV33" s="637"/>
      <c r="CW33" s="637"/>
      <c r="CX33" s="637"/>
      <c r="CY33" s="638"/>
      <c r="CZ33" s="639">
        <v>49.8</v>
      </c>
      <c r="DA33" s="640"/>
      <c r="DB33" s="640"/>
      <c r="DC33" s="641"/>
      <c r="DD33" s="642">
        <v>5969545</v>
      </c>
      <c r="DE33" s="637"/>
      <c r="DF33" s="637"/>
      <c r="DG33" s="637"/>
      <c r="DH33" s="637"/>
      <c r="DI33" s="637"/>
      <c r="DJ33" s="637"/>
      <c r="DK33" s="638"/>
      <c r="DL33" s="642">
        <v>3345541</v>
      </c>
      <c r="DM33" s="637"/>
      <c r="DN33" s="637"/>
      <c r="DO33" s="637"/>
      <c r="DP33" s="637"/>
      <c r="DQ33" s="637"/>
      <c r="DR33" s="637"/>
      <c r="DS33" s="637"/>
      <c r="DT33" s="637"/>
      <c r="DU33" s="637"/>
      <c r="DV33" s="638"/>
      <c r="DW33" s="639">
        <v>28.1</v>
      </c>
      <c r="DX33" s="640"/>
      <c r="DY33" s="640"/>
      <c r="DZ33" s="640"/>
      <c r="EA33" s="640"/>
      <c r="EB33" s="640"/>
      <c r="EC33" s="671"/>
    </row>
    <row r="34" spans="2:133" ht="11.25" customHeight="1" x14ac:dyDescent="0.15">
      <c r="B34" s="617" t="s">
        <v>320</v>
      </c>
      <c r="C34" s="618"/>
      <c r="D34" s="618"/>
      <c r="E34" s="618"/>
      <c r="F34" s="618"/>
      <c r="G34" s="618"/>
      <c r="H34" s="618"/>
      <c r="I34" s="618"/>
      <c r="J34" s="618"/>
      <c r="K34" s="618"/>
      <c r="L34" s="618"/>
      <c r="M34" s="618"/>
      <c r="N34" s="618"/>
      <c r="O34" s="618"/>
      <c r="P34" s="618"/>
      <c r="Q34" s="619"/>
      <c r="R34" s="636">
        <v>3740381</v>
      </c>
      <c r="S34" s="646"/>
      <c r="T34" s="646"/>
      <c r="U34" s="646"/>
      <c r="V34" s="646"/>
      <c r="W34" s="646"/>
      <c r="X34" s="646"/>
      <c r="Y34" s="647"/>
      <c r="Z34" s="650">
        <v>11</v>
      </c>
      <c r="AA34" s="650"/>
      <c r="AB34" s="650"/>
      <c r="AC34" s="650"/>
      <c r="AD34" s="651" t="s">
        <v>130</v>
      </c>
      <c r="AE34" s="651"/>
      <c r="AF34" s="651"/>
      <c r="AG34" s="651"/>
      <c r="AH34" s="651"/>
      <c r="AI34" s="651"/>
      <c r="AJ34" s="651"/>
      <c r="AK34" s="651"/>
      <c r="AL34" s="639" t="s">
        <v>130</v>
      </c>
      <c r="AM34" s="648"/>
      <c r="AN34" s="648"/>
      <c r="AO34" s="652"/>
      <c r="AP34" s="207"/>
      <c r="AQ34" s="208"/>
      <c r="AS34" s="341"/>
      <c r="AT34" s="341"/>
      <c r="AU34" s="341"/>
      <c r="AV34" s="341"/>
      <c r="AW34" s="341"/>
      <c r="AX34" s="341"/>
      <c r="AY34" s="341"/>
      <c r="AZ34" s="341"/>
      <c r="BA34" s="341"/>
      <c r="BB34" s="341"/>
      <c r="BC34" s="341"/>
      <c r="BD34" s="341"/>
      <c r="BE34" s="341"/>
      <c r="BF34" s="341"/>
      <c r="BG34" s="208"/>
      <c r="BH34" s="208"/>
      <c r="BI34" s="208"/>
      <c r="BJ34" s="208"/>
      <c r="BK34" s="208"/>
      <c r="BL34" s="208"/>
      <c r="BM34" s="208"/>
      <c r="BN34" s="208"/>
      <c r="BO34" s="208"/>
      <c r="BP34" s="208"/>
      <c r="BQ34" s="208"/>
      <c r="BR34" s="208"/>
      <c r="BS34" s="208"/>
      <c r="BT34" s="208"/>
      <c r="BU34" s="208"/>
      <c r="BV34" s="208"/>
      <c r="BW34" s="208"/>
      <c r="BX34" s="208"/>
      <c r="BY34" s="208"/>
      <c r="BZ34" s="208"/>
      <c r="CA34" s="208"/>
      <c r="CB34" s="208"/>
      <c r="CD34" s="617" t="s">
        <v>321</v>
      </c>
      <c r="CE34" s="618"/>
      <c r="CF34" s="618"/>
      <c r="CG34" s="618"/>
      <c r="CH34" s="618"/>
      <c r="CI34" s="618"/>
      <c r="CJ34" s="618"/>
      <c r="CK34" s="618"/>
      <c r="CL34" s="618"/>
      <c r="CM34" s="618"/>
      <c r="CN34" s="618"/>
      <c r="CO34" s="618"/>
      <c r="CP34" s="618"/>
      <c r="CQ34" s="619"/>
      <c r="CR34" s="636">
        <v>5234895</v>
      </c>
      <c r="CS34" s="646"/>
      <c r="CT34" s="646"/>
      <c r="CU34" s="646"/>
      <c r="CV34" s="646"/>
      <c r="CW34" s="646"/>
      <c r="CX34" s="646"/>
      <c r="CY34" s="647"/>
      <c r="CZ34" s="639">
        <v>15.7</v>
      </c>
      <c r="DA34" s="640"/>
      <c r="DB34" s="640"/>
      <c r="DC34" s="641"/>
      <c r="DD34" s="642">
        <v>1430644</v>
      </c>
      <c r="DE34" s="646"/>
      <c r="DF34" s="646"/>
      <c r="DG34" s="646"/>
      <c r="DH34" s="646"/>
      <c r="DI34" s="646"/>
      <c r="DJ34" s="646"/>
      <c r="DK34" s="647"/>
      <c r="DL34" s="642">
        <v>1083024</v>
      </c>
      <c r="DM34" s="646"/>
      <c r="DN34" s="646"/>
      <c r="DO34" s="646"/>
      <c r="DP34" s="646"/>
      <c r="DQ34" s="646"/>
      <c r="DR34" s="646"/>
      <c r="DS34" s="646"/>
      <c r="DT34" s="646"/>
      <c r="DU34" s="646"/>
      <c r="DV34" s="647"/>
      <c r="DW34" s="639">
        <v>9.1</v>
      </c>
      <c r="DX34" s="640"/>
      <c r="DY34" s="640"/>
      <c r="DZ34" s="640"/>
      <c r="EA34" s="640"/>
      <c r="EB34" s="640"/>
      <c r="EC34" s="671"/>
    </row>
    <row r="35" spans="2:133" ht="11.25" customHeight="1" x14ac:dyDescent="0.15">
      <c r="B35" s="617" t="s">
        <v>322</v>
      </c>
      <c r="C35" s="618"/>
      <c r="D35" s="618"/>
      <c r="E35" s="618"/>
      <c r="F35" s="618"/>
      <c r="G35" s="618"/>
      <c r="H35" s="618"/>
      <c r="I35" s="618"/>
      <c r="J35" s="618"/>
      <c r="K35" s="618"/>
      <c r="L35" s="618"/>
      <c r="M35" s="618"/>
      <c r="N35" s="618"/>
      <c r="O35" s="618"/>
      <c r="P35" s="618"/>
      <c r="Q35" s="619"/>
      <c r="R35" s="636">
        <v>105320</v>
      </c>
      <c r="S35" s="646"/>
      <c r="T35" s="646"/>
      <c r="U35" s="646"/>
      <c r="V35" s="646"/>
      <c r="W35" s="646"/>
      <c r="X35" s="646"/>
      <c r="Y35" s="647"/>
      <c r="Z35" s="650">
        <v>0.3</v>
      </c>
      <c r="AA35" s="650"/>
      <c r="AB35" s="650"/>
      <c r="AC35" s="650"/>
      <c r="AD35" s="651">
        <v>10771</v>
      </c>
      <c r="AE35" s="651"/>
      <c r="AF35" s="651"/>
      <c r="AG35" s="651"/>
      <c r="AH35" s="651"/>
      <c r="AI35" s="651"/>
      <c r="AJ35" s="651"/>
      <c r="AK35" s="651"/>
      <c r="AL35" s="639">
        <v>0.1</v>
      </c>
      <c r="AM35" s="648"/>
      <c r="AN35" s="648"/>
      <c r="AO35" s="652"/>
      <c r="AP35" s="209"/>
      <c r="AQ35" s="683" t="s">
        <v>323</v>
      </c>
      <c r="AR35" s="684"/>
      <c r="AS35" s="684"/>
      <c r="AT35" s="684"/>
      <c r="AU35" s="684"/>
      <c r="AV35" s="684"/>
      <c r="AW35" s="684"/>
      <c r="AX35" s="684"/>
      <c r="AY35" s="684"/>
      <c r="AZ35" s="684"/>
      <c r="BA35" s="684"/>
      <c r="BB35" s="684"/>
      <c r="BC35" s="684"/>
      <c r="BD35" s="684"/>
      <c r="BE35" s="684"/>
      <c r="BF35" s="685"/>
      <c r="BG35" s="683" t="s">
        <v>324</v>
      </c>
      <c r="BH35" s="684"/>
      <c r="BI35" s="684"/>
      <c r="BJ35" s="684"/>
      <c r="BK35" s="684"/>
      <c r="BL35" s="684"/>
      <c r="BM35" s="684"/>
      <c r="BN35" s="684"/>
      <c r="BO35" s="684"/>
      <c r="BP35" s="684"/>
      <c r="BQ35" s="684"/>
      <c r="BR35" s="684"/>
      <c r="BS35" s="684"/>
      <c r="BT35" s="684"/>
      <c r="BU35" s="684"/>
      <c r="BV35" s="684"/>
      <c r="BW35" s="684"/>
      <c r="BX35" s="684"/>
      <c r="BY35" s="684"/>
      <c r="BZ35" s="684"/>
      <c r="CA35" s="684"/>
      <c r="CB35" s="685"/>
      <c r="CD35" s="617" t="s">
        <v>325</v>
      </c>
      <c r="CE35" s="618"/>
      <c r="CF35" s="618"/>
      <c r="CG35" s="618"/>
      <c r="CH35" s="618"/>
      <c r="CI35" s="618"/>
      <c r="CJ35" s="618"/>
      <c r="CK35" s="618"/>
      <c r="CL35" s="618"/>
      <c r="CM35" s="618"/>
      <c r="CN35" s="618"/>
      <c r="CO35" s="618"/>
      <c r="CP35" s="618"/>
      <c r="CQ35" s="619"/>
      <c r="CR35" s="636">
        <v>41681</v>
      </c>
      <c r="CS35" s="637"/>
      <c r="CT35" s="637"/>
      <c r="CU35" s="637"/>
      <c r="CV35" s="637"/>
      <c r="CW35" s="637"/>
      <c r="CX35" s="637"/>
      <c r="CY35" s="638"/>
      <c r="CZ35" s="639">
        <v>0.1</v>
      </c>
      <c r="DA35" s="640"/>
      <c r="DB35" s="640"/>
      <c r="DC35" s="641"/>
      <c r="DD35" s="642">
        <v>31081</v>
      </c>
      <c r="DE35" s="637"/>
      <c r="DF35" s="637"/>
      <c r="DG35" s="637"/>
      <c r="DH35" s="637"/>
      <c r="DI35" s="637"/>
      <c r="DJ35" s="637"/>
      <c r="DK35" s="638"/>
      <c r="DL35" s="642">
        <v>30252</v>
      </c>
      <c r="DM35" s="637"/>
      <c r="DN35" s="637"/>
      <c r="DO35" s="637"/>
      <c r="DP35" s="637"/>
      <c r="DQ35" s="637"/>
      <c r="DR35" s="637"/>
      <c r="DS35" s="637"/>
      <c r="DT35" s="637"/>
      <c r="DU35" s="637"/>
      <c r="DV35" s="638"/>
      <c r="DW35" s="639">
        <v>0.3</v>
      </c>
      <c r="DX35" s="640"/>
      <c r="DY35" s="640"/>
      <c r="DZ35" s="640"/>
      <c r="EA35" s="640"/>
      <c r="EB35" s="640"/>
      <c r="EC35" s="671"/>
    </row>
    <row r="36" spans="2:133" ht="11.25" customHeight="1" x14ac:dyDescent="0.15">
      <c r="B36" s="617" t="s">
        <v>326</v>
      </c>
      <c r="C36" s="618"/>
      <c r="D36" s="618"/>
      <c r="E36" s="618"/>
      <c r="F36" s="618"/>
      <c r="G36" s="618"/>
      <c r="H36" s="618"/>
      <c r="I36" s="618"/>
      <c r="J36" s="618"/>
      <c r="K36" s="618"/>
      <c r="L36" s="618"/>
      <c r="M36" s="618"/>
      <c r="N36" s="618"/>
      <c r="O36" s="618"/>
      <c r="P36" s="618"/>
      <c r="Q36" s="619"/>
      <c r="R36" s="636">
        <v>5376139</v>
      </c>
      <c r="S36" s="646"/>
      <c r="T36" s="646"/>
      <c r="U36" s="646"/>
      <c r="V36" s="646"/>
      <c r="W36" s="646"/>
      <c r="X36" s="646"/>
      <c r="Y36" s="647"/>
      <c r="Z36" s="650">
        <v>15.8</v>
      </c>
      <c r="AA36" s="650"/>
      <c r="AB36" s="650"/>
      <c r="AC36" s="650"/>
      <c r="AD36" s="651" t="s">
        <v>130</v>
      </c>
      <c r="AE36" s="651"/>
      <c r="AF36" s="651"/>
      <c r="AG36" s="651"/>
      <c r="AH36" s="651"/>
      <c r="AI36" s="651"/>
      <c r="AJ36" s="651"/>
      <c r="AK36" s="651"/>
      <c r="AL36" s="639" t="s">
        <v>130</v>
      </c>
      <c r="AM36" s="648"/>
      <c r="AN36" s="648"/>
      <c r="AO36" s="652"/>
      <c r="AP36" s="209"/>
      <c r="AQ36" s="680" t="s">
        <v>327</v>
      </c>
      <c r="AR36" s="681"/>
      <c r="AS36" s="681"/>
      <c r="AT36" s="681"/>
      <c r="AU36" s="681"/>
      <c r="AV36" s="681"/>
      <c r="AW36" s="681"/>
      <c r="AX36" s="681"/>
      <c r="AY36" s="682"/>
      <c r="AZ36" s="686">
        <v>1891032</v>
      </c>
      <c r="BA36" s="687"/>
      <c r="BB36" s="687"/>
      <c r="BC36" s="687"/>
      <c r="BD36" s="687"/>
      <c r="BE36" s="687"/>
      <c r="BF36" s="688"/>
      <c r="BG36" s="689" t="s">
        <v>328</v>
      </c>
      <c r="BH36" s="690"/>
      <c r="BI36" s="690"/>
      <c r="BJ36" s="690"/>
      <c r="BK36" s="690"/>
      <c r="BL36" s="690"/>
      <c r="BM36" s="690"/>
      <c r="BN36" s="690"/>
      <c r="BO36" s="690"/>
      <c r="BP36" s="690"/>
      <c r="BQ36" s="690"/>
      <c r="BR36" s="690"/>
      <c r="BS36" s="690"/>
      <c r="BT36" s="690"/>
      <c r="BU36" s="691"/>
      <c r="BV36" s="686">
        <v>186549</v>
      </c>
      <c r="BW36" s="687"/>
      <c r="BX36" s="687"/>
      <c r="BY36" s="687"/>
      <c r="BZ36" s="687"/>
      <c r="CA36" s="687"/>
      <c r="CB36" s="688"/>
      <c r="CD36" s="617" t="s">
        <v>329</v>
      </c>
      <c r="CE36" s="618"/>
      <c r="CF36" s="618"/>
      <c r="CG36" s="618"/>
      <c r="CH36" s="618"/>
      <c r="CI36" s="618"/>
      <c r="CJ36" s="618"/>
      <c r="CK36" s="618"/>
      <c r="CL36" s="618"/>
      <c r="CM36" s="618"/>
      <c r="CN36" s="618"/>
      <c r="CO36" s="618"/>
      <c r="CP36" s="618"/>
      <c r="CQ36" s="619"/>
      <c r="CR36" s="636">
        <v>2429554</v>
      </c>
      <c r="CS36" s="646"/>
      <c r="CT36" s="646"/>
      <c r="CU36" s="646"/>
      <c r="CV36" s="646"/>
      <c r="CW36" s="646"/>
      <c r="CX36" s="646"/>
      <c r="CY36" s="647"/>
      <c r="CZ36" s="639">
        <v>7.3</v>
      </c>
      <c r="DA36" s="640"/>
      <c r="DB36" s="640"/>
      <c r="DC36" s="641"/>
      <c r="DD36" s="642">
        <v>1531924</v>
      </c>
      <c r="DE36" s="646"/>
      <c r="DF36" s="646"/>
      <c r="DG36" s="646"/>
      <c r="DH36" s="646"/>
      <c r="DI36" s="646"/>
      <c r="DJ36" s="646"/>
      <c r="DK36" s="647"/>
      <c r="DL36" s="642">
        <v>947851</v>
      </c>
      <c r="DM36" s="646"/>
      <c r="DN36" s="646"/>
      <c r="DO36" s="646"/>
      <c r="DP36" s="646"/>
      <c r="DQ36" s="646"/>
      <c r="DR36" s="646"/>
      <c r="DS36" s="646"/>
      <c r="DT36" s="646"/>
      <c r="DU36" s="646"/>
      <c r="DV36" s="647"/>
      <c r="DW36" s="639">
        <v>7.9</v>
      </c>
      <c r="DX36" s="640"/>
      <c r="DY36" s="640"/>
      <c r="DZ36" s="640"/>
      <c r="EA36" s="640"/>
      <c r="EB36" s="640"/>
      <c r="EC36" s="671"/>
    </row>
    <row r="37" spans="2:133" ht="11.25" customHeight="1" x14ac:dyDescent="0.15">
      <c r="B37" s="617" t="s">
        <v>330</v>
      </c>
      <c r="C37" s="618"/>
      <c r="D37" s="618"/>
      <c r="E37" s="618"/>
      <c r="F37" s="618"/>
      <c r="G37" s="618"/>
      <c r="H37" s="618"/>
      <c r="I37" s="618"/>
      <c r="J37" s="618"/>
      <c r="K37" s="618"/>
      <c r="L37" s="618"/>
      <c r="M37" s="618"/>
      <c r="N37" s="618"/>
      <c r="O37" s="618"/>
      <c r="P37" s="618"/>
      <c r="Q37" s="619"/>
      <c r="R37" s="636">
        <v>4349754</v>
      </c>
      <c r="S37" s="646"/>
      <c r="T37" s="646"/>
      <c r="U37" s="646"/>
      <c r="V37" s="646"/>
      <c r="W37" s="646"/>
      <c r="X37" s="646"/>
      <c r="Y37" s="647"/>
      <c r="Z37" s="650">
        <v>12.8</v>
      </c>
      <c r="AA37" s="650"/>
      <c r="AB37" s="650"/>
      <c r="AC37" s="650"/>
      <c r="AD37" s="651" t="s">
        <v>130</v>
      </c>
      <c r="AE37" s="651"/>
      <c r="AF37" s="651"/>
      <c r="AG37" s="651"/>
      <c r="AH37" s="651"/>
      <c r="AI37" s="651"/>
      <c r="AJ37" s="651"/>
      <c r="AK37" s="651"/>
      <c r="AL37" s="639" t="s">
        <v>130</v>
      </c>
      <c r="AM37" s="648"/>
      <c r="AN37" s="648"/>
      <c r="AO37" s="652"/>
      <c r="AQ37" s="655" t="s">
        <v>331</v>
      </c>
      <c r="AR37" s="656"/>
      <c r="AS37" s="656"/>
      <c r="AT37" s="656"/>
      <c r="AU37" s="656"/>
      <c r="AV37" s="656"/>
      <c r="AW37" s="656"/>
      <c r="AX37" s="656"/>
      <c r="AY37" s="657"/>
      <c r="AZ37" s="636">
        <v>183949</v>
      </c>
      <c r="BA37" s="646"/>
      <c r="BB37" s="646"/>
      <c r="BC37" s="646"/>
      <c r="BD37" s="637"/>
      <c r="BE37" s="637"/>
      <c r="BF37" s="658"/>
      <c r="BG37" s="617" t="s">
        <v>332</v>
      </c>
      <c r="BH37" s="618"/>
      <c r="BI37" s="618"/>
      <c r="BJ37" s="618"/>
      <c r="BK37" s="618"/>
      <c r="BL37" s="618"/>
      <c r="BM37" s="618"/>
      <c r="BN37" s="618"/>
      <c r="BO37" s="618"/>
      <c r="BP37" s="618"/>
      <c r="BQ37" s="618"/>
      <c r="BR37" s="618"/>
      <c r="BS37" s="618"/>
      <c r="BT37" s="618"/>
      <c r="BU37" s="619"/>
      <c r="BV37" s="636">
        <v>120789</v>
      </c>
      <c r="BW37" s="646"/>
      <c r="BX37" s="646"/>
      <c r="BY37" s="646"/>
      <c r="BZ37" s="646"/>
      <c r="CA37" s="646"/>
      <c r="CB37" s="659"/>
      <c r="CD37" s="617" t="s">
        <v>333</v>
      </c>
      <c r="CE37" s="618"/>
      <c r="CF37" s="618"/>
      <c r="CG37" s="618"/>
      <c r="CH37" s="618"/>
      <c r="CI37" s="618"/>
      <c r="CJ37" s="618"/>
      <c r="CK37" s="618"/>
      <c r="CL37" s="618"/>
      <c r="CM37" s="618"/>
      <c r="CN37" s="618"/>
      <c r="CO37" s="618"/>
      <c r="CP37" s="618"/>
      <c r="CQ37" s="619"/>
      <c r="CR37" s="636">
        <v>729411</v>
      </c>
      <c r="CS37" s="637"/>
      <c r="CT37" s="637"/>
      <c r="CU37" s="637"/>
      <c r="CV37" s="637"/>
      <c r="CW37" s="637"/>
      <c r="CX37" s="637"/>
      <c r="CY37" s="638"/>
      <c r="CZ37" s="639">
        <v>2.2000000000000002</v>
      </c>
      <c r="DA37" s="640"/>
      <c r="DB37" s="640"/>
      <c r="DC37" s="641"/>
      <c r="DD37" s="642">
        <v>708768</v>
      </c>
      <c r="DE37" s="637"/>
      <c r="DF37" s="637"/>
      <c r="DG37" s="637"/>
      <c r="DH37" s="637"/>
      <c r="DI37" s="637"/>
      <c r="DJ37" s="637"/>
      <c r="DK37" s="638"/>
      <c r="DL37" s="642">
        <v>708768</v>
      </c>
      <c r="DM37" s="637"/>
      <c r="DN37" s="637"/>
      <c r="DO37" s="637"/>
      <c r="DP37" s="637"/>
      <c r="DQ37" s="637"/>
      <c r="DR37" s="637"/>
      <c r="DS37" s="637"/>
      <c r="DT37" s="637"/>
      <c r="DU37" s="637"/>
      <c r="DV37" s="638"/>
      <c r="DW37" s="639">
        <v>5.9</v>
      </c>
      <c r="DX37" s="640"/>
      <c r="DY37" s="640"/>
      <c r="DZ37" s="640"/>
      <c r="EA37" s="640"/>
      <c r="EB37" s="640"/>
      <c r="EC37" s="671"/>
    </row>
    <row r="38" spans="2:133" ht="11.25" customHeight="1" x14ac:dyDescent="0.15">
      <c r="B38" s="617" t="s">
        <v>334</v>
      </c>
      <c r="C38" s="618"/>
      <c r="D38" s="618"/>
      <c r="E38" s="618"/>
      <c r="F38" s="618"/>
      <c r="G38" s="618"/>
      <c r="H38" s="618"/>
      <c r="I38" s="618"/>
      <c r="J38" s="618"/>
      <c r="K38" s="618"/>
      <c r="L38" s="618"/>
      <c r="M38" s="618"/>
      <c r="N38" s="618"/>
      <c r="O38" s="618"/>
      <c r="P38" s="618"/>
      <c r="Q38" s="619"/>
      <c r="R38" s="636">
        <v>574220</v>
      </c>
      <c r="S38" s="646"/>
      <c r="T38" s="646"/>
      <c r="U38" s="646"/>
      <c r="V38" s="646"/>
      <c r="W38" s="646"/>
      <c r="X38" s="646"/>
      <c r="Y38" s="647"/>
      <c r="Z38" s="650">
        <v>1.7</v>
      </c>
      <c r="AA38" s="650"/>
      <c r="AB38" s="650"/>
      <c r="AC38" s="650"/>
      <c r="AD38" s="651" t="s">
        <v>130</v>
      </c>
      <c r="AE38" s="651"/>
      <c r="AF38" s="651"/>
      <c r="AG38" s="651"/>
      <c r="AH38" s="651"/>
      <c r="AI38" s="651"/>
      <c r="AJ38" s="651"/>
      <c r="AK38" s="651"/>
      <c r="AL38" s="639" t="s">
        <v>130</v>
      </c>
      <c r="AM38" s="648"/>
      <c r="AN38" s="648"/>
      <c r="AO38" s="652"/>
      <c r="AQ38" s="655" t="s">
        <v>335</v>
      </c>
      <c r="AR38" s="656"/>
      <c r="AS38" s="656"/>
      <c r="AT38" s="656"/>
      <c r="AU38" s="656"/>
      <c r="AV38" s="656"/>
      <c r="AW38" s="656"/>
      <c r="AX38" s="656"/>
      <c r="AY38" s="657"/>
      <c r="AZ38" s="636">
        <v>86126</v>
      </c>
      <c r="BA38" s="646"/>
      <c r="BB38" s="646"/>
      <c r="BC38" s="646"/>
      <c r="BD38" s="637"/>
      <c r="BE38" s="637"/>
      <c r="BF38" s="658"/>
      <c r="BG38" s="617" t="s">
        <v>336</v>
      </c>
      <c r="BH38" s="618"/>
      <c r="BI38" s="618"/>
      <c r="BJ38" s="618"/>
      <c r="BK38" s="618"/>
      <c r="BL38" s="618"/>
      <c r="BM38" s="618"/>
      <c r="BN38" s="618"/>
      <c r="BO38" s="618"/>
      <c r="BP38" s="618"/>
      <c r="BQ38" s="618"/>
      <c r="BR38" s="618"/>
      <c r="BS38" s="618"/>
      <c r="BT38" s="618"/>
      <c r="BU38" s="619"/>
      <c r="BV38" s="636">
        <v>5069</v>
      </c>
      <c r="BW38" s="646"/>
      <c r="BX38" s="646"/>
      <c r="BY38" s="646"/>
      <c r="BZ38" s="646"/>
      <c r="CA38" s="646"/>
      <c r="CB38" s="659"/>
      <c r="CD38" s="617" t="s">
        <v>337</v>
      </c>
      <c r="CE38" s="618"/>
      <c r="CF38" s="618"/>
      <c r="CG38" s="618"/>
      <c r="CH38" s="618"/>
      <c r="CI38" s="618"/>
      <c r="CJ38" s="618"/>
      <c r="CK38" s="618"/>
      <c r="CL38" s="618"/>
      <c r="CM38" s="618"/>
      <c r="CN38" s="618"/>
      <c r="CO38" s="618"/>
      <c r="CP38" s="618"/>
      <c r="CQ38" s="619"/>
      <c r="CR38" s="636">
        <v>1847257</v>
      </c>
      <c r="CS38" s="646"/>
      <c r="CT38" s="646"/>
      <c r="CU38" s="646"/>
      <c r="CV38" s="646"/>
      <c r="CW38" s="646"/>
      <c r="CX38" s="646"/>
      <c r="CY38" s="647"/>
      <c r="CZ38" s="639">
        <v>5.5</v>
      </c>
      <c r="DA38" s="640"/>
      <c r="DB38" s="640"/>
      <c r="DC38" s="641"/>
      <c r="DD38" s="642">
        <v>1378441</v>
      </c>
      <c r="DE38" s="646"/>
      <c r="DF38" s="646"/>
      <c r="DG38" s="646"/>
      <c r="DH38" s="646"/>
      <c r="DI38" s="646"/>
      <c r="DJ38" s="646"/>
      <c r="DK38" s="647"/>
      <c r="DL38" s="642">
        <v>1284414</v>
      </c>
      <c r="DM38" s="646"/>
      <c r="DN38" s="646"/>
      <c r="DO38" s="646"/>
      <c r="DP38" s="646"/>
      <c r="DQ38" s="646"/>
      <c r="DR38" s="646"/>
      <c r="DS38" s="646"/>
      <c r="DT38" s="646"/>
      <c r="DU38" s="646"/>
      <c r="DV38" s="647"/>
      <c r="DW38" s="639">
        <v>10.8</v>
      </c>
      <c r="DX38" s="640"/>
      <c r="DY38" s="640"/>
      <c r="DZ38" s="640"/>
      <c r="EA38" s="640"/>
      <c r="EB38" s="640"/>
      <c r="EC38" s="671"/>
    </row>
    <row r="39" spans="2:133" ht="11.25" customHeight="1" x14ac:dyDescent="0.15">
      <c r="B39" s="617" t="s">
        <v>338</v>
      </c>
      <c r="C39" s="618"/>
      <c r="D39" s="618"/>
      <c r="E39" s="618"/>
      <c r="F39" s="618"/>
      <c r="G39" s="618"/>
      <c r="H39" s="618"/>
      <c r="I39" s="618"/>
      <c r="J39" s="618"/>
      <c r="K39" s="618"/>
      <c r="L39" s="618"/>
      <c r="M39" s="618"/>
      <c r="N39" s="618"/>
      <c r="O39" s="618"/>
      <c r="P39" s="618"/>
      <c r="Q39" s="619"/>
      <c r="R39" s="636">
        <v>227895</v>
      </c>
      <c r="S39" s="646"/>
      <c r="T39" s="646"/>
      <c r="U39" s="646"/>
      <c r="V39" s="646"/>
      <c r="W39" s="646"/>
      <c r="X39" s="646"/>
      <c r="Y39" s="647"/>
      <c r="Z39" s="650">
        <v>0.7</v>
      </c>
      <c r="AA39" s="650"/>
      <c r="AB39" s="650"/>
      <c r="AC39" s="650"/>
      <c r="AD39" s="651">
        <v>455</v>
      </c>
      <c r="AE39" s="651"/>
      <c r="AF39" s="651"/>
      <c r="AG39" s="651"/>
      <c r="AH39" s="651"/>
      <c r="AI39" s="651"/>
      <c r="AJ39" s="651"/>
      <c r="AK39" s="651"/>
      <c r="AL39" s="639">
        <v>0</v>
      </c>
      <c r="AM39" s="648"/>
      <c r="AN39" s="648"/>
      <c r="AO39" s="652"/>
      <c r="AQ39" s="655" t="s">
        <v>339</v>
      </c>
      <c r="AR39" s="656"/>
      <c r="AS39" s="656"/>
      <c r="AT39" s="656"/>
      <c r="AU39" s="656"/>
      <c r="AV39" s="656"/>
      <c r="AW39" s="656"/>
      <c r="AX39" s="656"/>
      <c r="AY39" s="657"/>
      <c r="AZ39" s="636">
        <v>36999</v>
      </c>
      <c r="BA39" s="646"/>
      <c r="BB39" s="646"/>
      <c r="BC39" s="646"/>
      <c r="BD39" s="637"/>
      <c r="BE39" s="637"/>
      <c r="BF39" s="658"/>
      <c r="BG39" s="617" t="s">
        <v>340</v>
      </c>
      <c r="BH39" s="618"/>
      <c r="BI39" s="618"/>
      <c r="BJ39" s="618"/>
      <c r="BK39" s="618"/>
      <c r="BL39" s="618"/>
      <c r="BM39" s="618"/>
      <c r="BN39" s="618"/>
      <c r="BO39" s="618"/>
      <c r="BP39" s="618"/>
      <c r="BQ39" s="618"/>
      <c r="BR39" s="618"/>
      <c r="BS39" s="618"/>
      <c r="BT39" s="618"/>
      <c r="BU39" s="619"/>
      <c r="BV39" s="636">
        <v>8035</v>
      </c>
      <c r="BW39" s="646"/>
      <c r="BX39" s="646"/>
      <c r="BY39" s="646"/>
      <c r="BZ39" s="646"/>
      <c r="CA39" s="646"/>
      <c r="CB39" s="659"/>
      <c r="CD39" s="617" t="s">
        <v>341</v>
      </c>
      <c r="CE39" s="618"/>
      <c r="CF39" s="618"/>
      <c r="CG39" s="618"/>
      <c r="CH39" s="618"/>
      <c r="CI39" s="618"/>
      <c r="CJ39" s="618"/>
      <c r="CK39" s="618"/>
      <c r="CL39" s="618"/>
      <c r="CM39" s="618"/>
      <c r="CN39" s="618"/>
      <c r="CO39" s="618"/>
      <c r="CP39" s="618"/>
      <c r="CQ39" s="619"/>
      <c r="CR39" s="636">
        <v>7053861</v>
      </c>
      <c r="CS39" s="637"/>
      <c r="CT39" s="637"/>
      <c r="CU39" s="637"/>
      <c r="CV39" s="637"/>
      <c r="CW39" s="637"/>
      <c r="CX39" s="637"/>
      <c r="CY39" s="638"/>
      <c r="CZ39" s="639">
        <v>21.1</v>
      </c>
      <c r="DA39" s="640"/>
      <c r="DB39" s="640"/>
      <c r="DC39" s="641"/>
      <c r="DD39" s="642">
        <v>1593368</v>
      </c>
      <c r="DE39" s="637"/>
      <c r="DF39" s="637"/>
      <c r="DG39" s="637"/>
      <c r="DH39" s="637"/>
      <c r="DI39" s="637"/>
      <c r="DJ39" s="637"/>
      <c r="DK39" s="638"/>
      <c r="DL39" s="642" t="s">
        <v>130</v>
      </c>
      <c r="DM39" s="637"/>
      <c r="DN39" s="637"/>
      <c r="DO39" s="637"/>
      <c r="DP39" s="637"/>
      <c r="DQ39" s="637"/>
      <c r="DR39" s="637"/>
      <c r="DS39" s="637"/>
      <c r="DT39" s="637"/>
      <c r="DU39" s="637"/>
      <c r="DV39" s="638"/>
      <c r="DW39" s="639" t="s">
        <v>130</v>
      </c>
      <c r="DX39" s="640"/>
      <c r="DY39" s="640"/>
      <c r="DZ39" s="640"/>
      <c r="EA39" s="640"/>
      <c r="EB39" s="640"/>
      <c r="EC39" s="671"/>
    </row>
    <row r="40" spans="2:133" ht="11.25" customHeight="1" x14ac:dyDescent="0.15">
      <c r="B40" s="617" t="s">
        <v>342</v>
      </c>
      <c r="C40" s="618"/>
      <c r="D40" s="618"/>
      <c r="E40" s="618"/>
      <c r="F40" s="618"/>
      <c r="G40" s="618"/>
      <c r="H40" s="618"/>
      <c r="I40" s="618"/>
      <c r="J40" s="618"/>
      <c r="K40" s="618"/>
      <c r="L40" s="618"/>
      <c r="M40" s="618"/>
      <c r="N40" s="618"/>
      <c r="O40" s="618"/>
      <c r="P40" s="618"/>
      <c r="Q40" s="619"/>
      <c r="R40" s="636">
        <v>2049881</v>
      </c>
      <c r="S40" s="646"/>
      <c r="T40" s="646"/>
      <c r="U40" s="646"/>
      <c r="V40" s="646"/>
      <c r="W40" s="646"/>
      <c r="X40" s="646"/>
      <c r="Y40" s="647"/>
      <c r="Z40" s="650">
        <v>6</v>
      </c>
      <c r="AA40" s="650"/>
      <c r="AB40" s="650"/>
      <c r="AC40" s="650"/>
      <c r="AD40" s="651" t="s">
        <v>130</v>
      </c>
      <c r="AE40" s="651"/>
      <c r="AF40" s="651"/>
      <c r="AG40" s="651"/>
      <c r="AH40" s="651"/>
      <c r="AI40" s="651"/>
      <c r="AJ40" s="651"/>
      <c r="AK40" s="651"/>
      <c r="AL40" s="639" t="s">
        <v>130</v>
      </c>
      <c r="AM40" s="648"/>
      <c r="AN40" s="648"/>
      <c r="AO40" s="652"/>
      <c r="AQ40" s="655" t="s">
        <v>343</v>
      </c>
      <c r="AR40" s="656"/>
      <c r="AS40" s="656"/>
      <c r="AT40" s="656"/>
      <c r="AU40" s="656"/>
      <c r="AV40" s="656"/>
      <c r="AW40" s="656"/>
      <c r="AX40" s="656"/>
      <c r="AY40" s="657"/>
      <c r="AZ40" s="636">
        <v>6776</v>
      </c>
      <c r="BA40" s="646"/>
      <c r="BB40" s="646"/>
      <c r="BC40" s="646"/>
      <c r="BD40" s="637"/>
      <c r="BE40" s="637"/>
      <c r="BF40" s="658"/>
      <c r="BG40" s="672" t="s">
        <v>344</v>
      </c>
      <c r="BH40" s="673"/>
      <c r="BI40" s="673"/>
      <c r="BJ40" s="673"/>
      <c r="BK40" s="673"/>
      <c r="BL40" s="346"/>
      <c r="BM40" s="618" t="s">
        <v>345</v>
      </c>
      <c r="BN40" s="618"/>
      <c r="BO40" s="618"/>
      <c r="BP40" s="618"/>
      <c r="BQ40" s="618"/>
      <c r="BR40" s="618"/>
      <c r="BS40" s="618"/>
      <c r="BT40" s="618"/>
      <c r="BU40" s="619"/>
      <c r="BV40" s="636">
        <v>87</v>
      </c>
      <c r="BW40" s="646"/>
      <c r="BX40" s="646"/>
      <c r="BY40" s="646"/>
      <c r="BZ40" s="646"/>
      <c r="CA40" s="646"/>
      <c r="CB40" s="659"/>
      <c r="CD40" s="617" t="s">
        <v>346</v>
      </c>
      <c r="CE40" s="618"/>
      <c r="CF40" s="618"/>
      <c r="CG40" s="618"/>
      <c r="CH40" s="618"/>
      <c r="CI40" s="618"/>
      <c r="CJ40" s="618"/>
      <c r="CK40" s="618"/>
      <c r="CL40" s="618"/>
      <c r="CM40" s="618"/>
      <c r="CN40" s="618"/>
      <c r="CO40" s="618"/>
      <c r="CP40" s="618"/>
      <c r="CQ40" s="619"/>
      <c r="CR40" s="636">
        <v>24168</v>
      </c>
      <c r="CS40" s="646"/>
      <c r="CT40" s="646"/>
      <c r="CU40" s="646"/>
      <c r="CV40" s="646"/>
      <c r="CW40" s="646"/>
      <c r="CX40" s="646"/>
      <c r="CY40" s="647"/>
      <c r="CZ40" s="639">
        <v>0.1</v>
      </c>
      <c r="DA40" s="640"/>
      <c r="DB40" s="640"/>
      <c r="DC40" s="641"/>
      <c r="DD40" s="642">
        <v>4087</v>
      </c>
      <c r="DE40" s="646"/>
      <c r="DF40" s="646"/>
      <c r="DG40" s="646"/>
      <c r="DH40" s="646"/>
      <c r="DI40" s="646"/>
      <c r="DJ40" s="646"/>
      <c r="DK40" s="647"/>
      <c r="DL40" s="642" t="s">
        <v>130</v>
      </c>
      <c r="DM40" s="646"/>
      <c r="DN40" s="646"/>
      <c r="DO40" s="646"/>
      <c r="DP40" s="646"/>
      <c r="DQ40" s="646"/>
      <c r="DR40" s="646"/>
      <c r="DS40" s="646"/>
      <c r="DT40" s="646"/>
      <c r="DU40" s="646"/>
      <c r="DV40" s="647"/>
      <c r="DW40" s="639" t="s">
        <v>130</v>
      </c>
      <c r="DX40" s="640"/>
      <c r="DY40" s="640"/>
      <c r="DZ40" s="640"/>
      <c r="EA40" s="640"/>
      <c r="EB40" s="640"/>
      <c r="EC40" s="671"/>
    </row>
    <row r="41" spans="2:133" ht="11.25" customHeight="1" x14ac:dyDescent="0.15">
      <c r="B41" s="617" t="s">
        <v>347</v>
      </c>
      <c r="C41" s="618"/>
      <c r="D41" s="618"/>
      <c r="E41" s="618"/>
      <c r="F41" s="618"/>
      <c r="G41" s="618"/>
      <c r="H41" s="618"/>
      <c r="I41" s="618"/>
      <c r="J41" s="618"/>
      <c r="K41" s="618"/>
      <c r="L41" s="618"/>
      <c r="M41" s="618"/>
      <c r="N41" s="618"/>
      <c r="O41" s="618"/>
      <c r="P41" s="618"/>
      <c r="Q41" s="619"/>
      <c r="R41" s="636" t="s">
        <v>130</v>
      </c>
      <c r="S41" s="646"/>
      <c r="T41" s="646"/>
      <c r="U41" s="646"/>
      <c r="V41" s="646"/>
      <c r="W41" s="646"/>
      <c r="X41" s="646"/>
      <c r="Y41" s="647"/>
      <c r="Z41" s="650" t="s">
        <v>130</v>
      </c>
      <c r="AA41" s="650"/>
      <c r="AB41" s="650"/>
      <c r="AC41" s="650"/>
      <c r="AD41" s="651" t="s">
        <v>130</v>
      </c>
      <c r="AE41" s="651"/>
      <c r="AF41" s="651"/>
      <c r="AG41" s="651"/>
      <c r="AH41" s="651"/>
      <c r="AI41" s="651"/>
      <c r="AJ41" s="651"/>
      <c r="AK41" s="651"/>
      <c r="AL41" s="639" t="s">
        <v>130</v>
      </c>
      <c r="AM41" s="648"/>
      <c r="AN41" s="648"/>
      <c r="AO41" s="652"/>
      <c r="AQ41" s="655" t="s">
        <v>348</v>
      </c>
      <c r="AR41" s="656"/>
      <c r="AS41" s="656"/>
      <c r="AT41" s="656"/>
      <c r="AU41" s="656"/>
      <c r="AV41" s="656"/>
      <c r="AW41" s="656"/>
      <c r="AX41" s="656"/>
      <c r="AY41" s="657"/>
      <c r="AZ41" s="636">
        <v>358038</v>
      </c>
      <c r="BA41" s="646"/>
      <c r="BB41" s="646"/>
      <c r="BC41" s="646"/>
      <c r="BD41" s="637"/>
      <c r="BE41" s="637"/>
      <c r="BF41" s="658"/>
      <c r="BG41" s="672"/>
      <c r="BH41" s="673"/>
      <c r="BI41" s="673"/>
      <c r="BJ41" s="673"/>
      <c r="BK41" s="673"/>
      <c r="BL41" s="346"/>
      <c r="BM41" s="618" t="s">
        <v>349</v>
      </c>
      <c r="BN41" s="618"/>
      <c r="BO41" s="618"/>
      <c r="BP41" s="618"/>
      <c r="BQ41" s="618"/>
      <c r="BR41" s="618"/>
      <c r="BS41" s="618"/>
      <c r="BT41" s="618"/>
      <c r="BU41" s="619"/>
      <c r="BV41" s="636" t="s">
        <v>130</v>
      </c>
      <c r="BW41" s="646"/>
      <c r="BX41" s="646"/>
      <c r="BY41" s="646"/>
      <c r="BZ41" s="646"/>
      <c r="CA41" s="646"/>
      <c r="CB41" s="659"/>
      <c r="CD41" s="617" t="s">
        <v>350</v>
      </c>
      <c r="CE41" s="618"/>
      <c r="CF41" s="618"/>
      <c r="CG41" s="618"/>
      <c r="CH41" s="618"/>
      <c r="CI41" s="618"/>
      <c r="CJ41" s="618"/>
      <c r="CK41" s="618"/>
      <c r="CL41" s="618"/>
      <c r="CM41" s="618"/>
      <c r="CN41" s="618"/>
      <c r="CO41" s="618"/>
      <c r="CP41" s="618"/>
      <c r="CQ41" s="619"/>
      <c r="CR41" s="636" t="s">
        <v>130</v>
      </c>
      <c r="CS41" s="637"/>
      <c r="CT41" s="637"/>
      <c r="CU41" s="637"/>
      <c r="CV41" s="637"/>
      <c r="CW41" s="637"/>
      <c r="CX41" s="637"/>
      <c r="CY41" s="638"/>
      <c r="CZ41" s="639" t="s">
        <v>130</v>
      </c>
      <c r="DA41" s="640"/>
      <c r="DB41" s="640"/>
      <c r="DC41" s="641"/>
      <c r="DD41" s="642" t="s">
        <v>130</v>
      </c>
      <c r="DE41" s="637"/>
      <c r="DF41" s="637"/>
      <c r="DG41" s="637"/>
      <c r="DH41" s="637"/>
      <c r="DI41" s="637"/>
      <c r="DJ41" s="637"/>
      <c r="DK41" s="638"/>
      <c r="DL41" s="643"/>
      <c r="DM41" s="644"/>
      <c r="DN41" s="644"/>
      <c r="DO41" s="644"/>
      <c r="DP41" s="644"/>
      <c r="DQ41" s="644"/>
      <c r="DR41" s="644"/>
      <c r="DS41" s="644"/>
      <c r="DT41" s="644"/>
      <c r="DU41" s="644"/>
      <c r="DV41" s="645"/>
      <c r="DW41" s="613"/>
      <c r="DX41" s="614"/>
      <c r="DY41" s="614"/>
      <c r="DZ41" s="614"/>
      <c r="EA41" s="614"/>
      <c r="EB41" s="614"/>
      <c r="EC41" s="615"/>
    </row>
    <row r="42" spans="2:133" ht="11.25" customHeight="1" x14ac:dyDescent="0.15">
      <c r="B42" s="617" t="s">
        <v>351</v>
      </c>
      <c r="C42" s="618"/>
      <c r="D42" s="618"/>
      <c r="E42" s="618"/>
      <c r="F42" s="618"/>
      <c r="G42" s="618"/>
      <c r="H42" s="618"/>
      <c r="I42" s="618"/>
      <c r="J42" s="618"/>
      <c r="K42" s="618"/>
      <c r="L42" s="618"/>
      <c r="M42" s="618"/>
      <c r="N42" s="618"/>
      <c r="O42" s="618"/>
      <c r="P42" s="618"/>
      <c r="Q42" s="619"/>
      <c r="R42" s="636" t="s">
        <v>130</v>
      </c>
      <c r="S42" s="646"/>
      <c r="T42" s="646"/>
      <c r="U42" s="646"/>
      <c r="V42" s="646"/>
      <c r="W42" s="646"/>
      <c r="X42" s="646"/>
      <c r="Y42" s="647"/>
      <c r="Z42" s="650" t="s">
        <v>130</v>
      </c>
      <c r="AA42" s="650"/>
      <c r="AB42" s="650"/>
      <c r="AC42" s="650"/>
      <c r="AD42" s="651" t="s">
        <v>130</v>
      </c>
      <c r="AE42" s="651"/>
      <c r="AF42" s="651"/>
      <c r="AG42" s="651"/>
      <c r="AH42" s="651"/>
      <c r="AI42" s="651"/>
      <c r="AJ42" s="651"/>
      <c r="AK42" s="651"/>
      <c r="AL42" s="639" t="s">
        <v>130</v>
      </c>
      <c r="AM42" s="648"/>
      <c r="AN42" s="648"/>
      <c r="AO42" s="652"/>
      <c r="AQ42" s="677" t="s">
        <v>352</v>
      </c>
      <c r="AR42" s="678"/>
      <c r="AS42" s="678"/>
      <c r="AT42" s="678"/>
      <c r="AU42" s="678"/>
      <c r="AV42" s="678"/>
      <c r="AW42" s="678"/>
      <c r="AX42" s="678"/>
      <c r="AY42" s="679"/>
      <c r="AZ42" s="623">
        <v>1219144</v>
      </c>
      <c r="BA42" s="653"/>
      <c r="BB42" s="653"/>
      <c r="BC42" s="653"/>
      <c r="BD42" s="624"/>
      <c r="BE42" s="624"/>
      <c r="BF42" s="654"/>
      <c r="BG42" s="674"/>
      <c r="BH42" s="675"/>
      <c r="BI42" s="675"/>
      <c r="BJ42" s="675"/>
      <c r="BK42" s="675"/>
      <c r="BL42" s="344"/>
      <c r="BM42" s="621" t="s">
        <v>353</v>
      </c>
      <c r="BN42" s="621"/>
      <c r="BO42" s="621"/>
      <c r="BP42" s="621"/>
      <c r="BQ42" s="621"/>
      <c r="BR42" s="621"/>
      <c r="BS42" s="621"/>
      <c r="BT42" s="621"/>
      <c r="BU42" s="622"/>
      <c r="BV42" s="623">
        <v>388</v>
      </c>
      <c r="BW42" s="653"/>
      <c r="BX42" s="653"/>
      <c r="BY42" s="653"/>
      <c r="BZ42" s="653"/>
      <c r="CA42" s="653"/>
      <c r="CB42" s="676"/>
      <c r="CD42" s="617" t="s">
        <v>354</v>
      </c>
      <c r="CE42" s="618"/>
      <c r="CF42" s="618"/>
      <c r="CG42" s="618"/>
      <c r="CH42" s="618"/>
      <c r="CI42" s="618"/>
      <c r="CJ42" s="618"/>
      <c r="CK42" s="618"/>
      <c r="CL42" s="618"/>
      <c r="CM42" s="618"/>
      <c r="CN42" s="618"/>
      <c r="CO42" s="618"/>
      <c r="CP42" s="618"/>
      <c r="CQ42" s="619"/>
      <c r="CR42" s="636">
        <v>5779425</v>
      </c>
      <c r="CS42" s="637"/>
      <c r="CT42" s="637"/>
      <c r="CU42" s="637"/>
      <c r="CV42" s="637"/>
      <c r="CW42" s="637"/>
      <c r="CX42" s="637"/>
      <c r="CY42" s="638"/>
      <c r="CZ42" s="639">
        <v>17.3</v>
      </c>
      <c r="DA42" s="640"/>
      <c r="DB42" s="640"/>
      <c r="DC42" s="641"/>
      <c r="DD42" s="642">
        <v>809001</v>
      </c>
      <c r="DE42" s="637"/>
      <c r="DF42" s="637"/>
      <c r="DG42" s="637"/>
      <c r="DH42" s="637"/>
      <c r="DI42" s="637"/>
      <c r="DJ42" s="637"/>
      <c r="DK42" s="638"/>
      <c r="DL42" s="643"/>
      <c r="DM42" s="644"/>
      <c r="DN42" s="644"/>
      <c r="DO42" s="644"/>
      <c r="DP42" s="644"/>
      <c r="DQ42" s="644"/>
      <c r="DR42" s="644"/>
      <c r="DS42" s="644"/>
      <c r="DT42" s="644"/>
      <c r="DU42" s="644"/>
      <c r="DV42" s="645"/>
      <c r="DW42" s="613"/>
      <c r="DX42" s="614"/>
      <c r="DY42" s="614"/>
      <c r="DZ42" s="614"/>
      <c r="EA42" s="614"/>
      <c r="EB42" s="614"/>
      <c r="EC42" s="615"/>
    </row>
    <row r="43" spans="2:133" ht="11.25" customHeight="1" x14ac:dyDescent="0.15">
      <c r="B43" s="617" t="s">
        <v>355</v>
      </c>
      <c r="C43" s="618"/>
      <c r="D43" s="618"/>
      <c r="E43" s="618"/>
      <c r="F43" s="618"/>
      <c r="G43" s="618"/>
      <c r="H43" s="618"/>
      <c r="I43" s="618"/>
      <c r="J43" s="618"/>
      <c r="K43" s="618"/>
      <c r="L43" s="618"/>
      <c r="M43" s="618"/>
      <c r="N43" s="618"/>
      <c r="O43" s="618"/>
      <c r="P43" s="618"/>
      <c r="Q43" s="619"/>
      <c r="R43" s="636">
        <v>501681</v>
      </c>
      <c r="S43" s="646"/>
      <c r="T43" s="646"/>
      <c r="U43" s="646"/>
      <c r="V43" s="646"/>
      <c r="W43" s="646"/>
      <c r="X43" s="646"/>
      <c r="Y43" s="647"/>
      <c r="Z43" s="650">
        <v>1.5</v>
      </c>
      <c r="AA43" s="650"/>
      <c r="AB43" s="650"/>
      <c r="AC43" s="650"/>
      <c r="AD43" s="651" t="s">
        <v>130</v>
      </c>
      <c r="AE43" s="651"/>
      <c r="AF43" s="651"/>
      <c r="AG43" s="651"/>
      <c r="AH43" s="651"/>
      <c r="AI43" s="651"/>
      <c r="AJ43" s="651"/>
      <c r="AK43" s="651"/>
      <c r="AL43" s="639" t="s">
        <v>130</v>
      </c>
      <c r="AM43" s="648"/>
      <c r="AN43" s="648"/>
      <c r="AO43" s="652"/>
      <c r="CD43" s="617" t="s">
        <v>356</v>
      </c>
      <c r="CE43" s="618"/>
      <c r="CF43" s="618"/>
      <c r="CG43" s="618"/>
      <c r="CH43" s="618"/>
      <c r="CI43" s="618"/>
      <c r="CJ43" s="618"/>
      <c r="CK43" s="618"/>
      <c r="CL43" s="618"/>
      <c r="CM43" s="618"/>
      <c r="CN43" s="618"/>
      <c r="CO43" s="618"/>
      <c r="CP43" s="618"/>
      <c r="CQ43" s="619"/>
      <c r="CR43" s="636">
        <v>160928</v>
      </c>
      <c r="CS43" s="637"/>
      <c r="CT43" s="637"/>
      <c r="CU43" s="637"/>
      <c r="CV43" s="637"/>
      <c r="CW43" s="637"/>
      <c r="CX43" s="637"/>
      <c r="CY43" s="638"/>
      <c r="CZ43" s="639">
        <v>0.5</v>
      </c>
      <c r="DA43" s="640"/>
      <c r="DB43" s="640"/>
      <c r="DC43" s="641"/>
      <c r="DD43" s="642">
        <v>160928</v>
      </c>
      <c r="DE43" s="637"/>
      <c r="DF43" s="637"/>
      <c r="DG43" s="637"/>
      <c r="DH43" s="637"/>
      <c r="DI43" s="637"/>
      <c r="DJ43" s="637"/>
      <c r="DK43" s="638"/>
      <c r="DL43" s="643"/>
      <c r="DM43" s="644"/>
      <c r="DN43" s="644"/>
      <c r="DO43" s="644"/>
      <c r="DP43" s="644"/>
      <c r="DQ43" s="644"/>
      <c r="DR43" s="644"/>
      <c r="DS43" s="644"/>
      <c r="DT43" s="644"/>
      <c r="DU43" s="644"/>
      <c r="DV43" s="645"/>
      <c r="DW43" s="613"/>
      <c r="DX43" s="614"/>
      <c r="DY43" s="614"/>
      <c r="DZ43" s="614"/>
      <c r="EA43" s="614"/>
      <c r="EB43" s="614"/>
      <c r="EC43" s="615"/>
    </row>
    <row r="44" spans="2:133" ht="11.25" customHeight="1" x14ac:dyDescent="0.15">
      <c r="B44" s="620" t="s">
        <v>357</v>
      </c>
      <c r="C44" s="621"/>
      <c r="D44" s="621"/>
      <c r="E44" s="621"/>
      <c r="F44" s="621"/>
      <c r="G44" s="621"/>
      <c r="H44" s="621"/>
      <c r="I44" s="621"/>
      <c r="J44" s="621"/>
      <c r="K44" s="621"/>
      <c r="L44" s="621"/>
      <c r="M44" s="621"/>
      <c r="N44" s="621"/>
      <c r="O44" s="621"/>
      <c r="P44" s="621"/>
      <c r="Q44" s="622"/>
      <c r="R44" s="623">
        <v>34099447</v>
      </c>
      <c r="S44" s="653"/>
      <c r="T44" s="653"/>
      <c r="U44" s="653"/>
      <c r="V44" s="653"/>
      <c r="W44" s="653"/>
      <c r="X44" s="653"/>
      <c r="Y44" s="660"/>
      <c r="Z44" s="661">
        <v>100</v>
      </c>
      <c r="AA44" s="661"/>
      <c r="AB44" s="661"/>
      <c r="AC44" s="661"/>
      <c r="AD44" s="662">
        <v>11422923</v>
      </c>
      <c r="AE44" s="662"/>
      <c r="AF44" s="662"/>
      <c r="AG44" s="662"/>
      <c r="AH44" s="662"/>
      <c r="AI44" s="662"/>
      <c r="AJ44" s="662"/>
      <c r="AK44" s="662"/>
      <c r="AL44" s="626">
        <v>100</v>
      </c>
      <c r="AM44" s="663"/>
      <c r="AN44" s="663"/>
      <c r="AO44" s="664"/>
      <c r="CD44" s="665" t="s">
        <v>304</v>
      </c>
      <c r="CE44" s="666"/>
      <c r="CF44" s="617" t="s">
        <v>358</v>
      </c>
      <c r="CG44" s="618"/>
      <c r="CH44" s="618"/>
      <c r="CI44" s="618"/>
      <c r="CJ44" s="618"/>
      <c r="CK44" s="618"/>
      <c r="CL44" s="618"/>
      <c r="CM44" s="618"/>
      <c r="CN44" s="618"/>
      <c r="CO44" s="618"/>
      <c r="CP44" s="618"/>
      <c r="CQ44" s="619"/>
      <c r="CR44" s="636">
        <v>4450140</v>
      </c>
      <c r="CS44" s="646"/>
      <c r="CT44" s="646"/>
      <c r="CU44" s="646"/>
      <c r="CV44" s="646"/>
      <c r="CW44" s="646"/>
      <c r="CX44" s="646"/>
      <c r="CY44" s="647"/>
      <c r="CZ44" s="639">
        <v>13.3</v>
      </c>
      <c r="DA44" s="648"/>
      <c r="DB44" s="648"/>
      <c r="DC44" s="649"/>
      <c r="DD44" s="642">
        <v>657061</v>
      </c>
      <c r="DE44" s="646"/>
      <c r="DF44" s="646"/>
      <c r="DG44" s="646"/>
      <c r="DH44" s="646"/>
      <c r="DI44" s="646"/>
      <c r="DJ44" s="646"/>
      <c r="DK44" s="647"/>
      <c r="DL44" s="643"/>
      <c r="DM44" s="644"/>
      <c r="DN44" s="644"/>
      <c r="DO44" s="644"/>
      <c r="DP44" s="644"/>
      <c r="DQ44" s="644"/>
      <c r="DR44" s="644"/>
      <c r="DS44" s="644"/>
      <c r="DT44" s="644"/>
      <c r="DU44" s="644"/>
      <c r="DV44" s="645"/>
      <c r="DW44" s="613"/>
      <c r="DX44" s="614"/>
      <c r="DY44" s="614"/>
      <c r="DZ44" s="614"/>
      <c r="EA44" s="614"/>
      <c r="EB44" s="614"/>
      <c r="EC44" s="615"/>
    </row>
    <row r="45" spans="2:133" ht="11.25" customHeight="1" x14ac:dyDescent="0.15">
      <c r="CD45" s="667"/>
      <c r="CE45" s="668"/>
      <c r="CF45" s="617" t="s">
        <v>359</v>
      </c>
      <c r="CG45" s="618"/>
      <c r="CH45" s="618"/>
      <c r="CI45" s="618"/>
      <c r="CJ45" s="618"/>
      <c r="CK45" s="618"/>
      <c r="CL45" s="618"/>
      <c r="CM45" s="618"/>
      <c r="CN45" s="618"/>
      <c r="CO45" s="618"/>
      <c r="CP45" s="618"/>
      <c r="CQ45" s="619"/>
      <c r="CR45" s="636">
        <v>2797854</v>
      </c>
      <c r="CS45" s="637"/>
      <c r="CT45" s="637"/>
      <c r="CU45" s="637"/>
      <c r="CV45" s="637"/>
      <c r="CW45" s="637"/>
      <c r="CX45" s="637"/>
      <c r="CY45" s="638"/>
      <c r="CZ45" s="639">
        <v>8.4</v>
      </c>
      <c r="DA45" s="640"/>
      <c r="DB45" s="640"/>
      <c r="DC45" s="641"/>
      <c r="DD45" s="642">
        <v>40312</v>
      </c>
      <c r="DE45" s="637"/>
      <c r="DF45" s="637"/>
      <c r="DG45" s="637"/>
      <c r="DH45" s="637"/>
      <c r="DI45" s="637"/>
      <c r="DJ45" s="637"/>
      <c r="DK45" s="638"/>
      <c r="DL45" s="643"/>
      <c r="DM45" s="644"/>
      <c r="DN45" s="644"/>
      <c r="DO45" s="644"/>
      <c r="DP45" s="644"/>
      <c r="DQ45" s="644"/>
      <c r="DR45" s="644"/>
      <c r="DS45" s="644"/>
      <c r="DT45" s="644"/>
      <c r="DU45" s="644"/>
      <c r="DV45" s="645"/>
      <c r="DW45" s="613"/>
      <c r="DX45" s="614"/>
      <c r="DY45" s="614"/>
      <c r="DZ45" s="614"/>
      <c r="EA45" s="614"/>
      <c r="EB45" s="614"/>
      <c r="EC45" s="615"/>
    </row>
    <row r="46" spans="2:133" ht="11.25" customHeight="1" x14ac:dyDescent="0.15">
      <c r="B46" s="342" t="s">
        <v>360</v>
      </c>
      <c r="CD46" s="667"/>
      <c r="CE46" s="668"/>
      <c r="CF46" s="617" t="s">
        <v>361</v>
      </c>
      <c r="CG46" s="618"/>
      <c r="CH46" s="618"/>
      <c r="CI46" s="618"/>
      <c r="CJ46" s="618"/>
      <c r="CK46" s="618"/>
      <c r="CL46" s="618"/>
      <c r="CM46" s="618"/>
      <c r="CN46" s="618"/>
      <c r="CO46" s="618"/>
      <c r="CP46" s="618"/>
      <c r="CQ46" s="619"/>
      <c r="CR46" s="636">
        <v>1131533</v>
      </c>
      <c r="CS46" s="646"/>
      <c r="CT46" s="646"/>
      <c r="CU46" s="646"/>
      <c r="CV46" s="646"/>
      <c r="CW46" s="646"/>
      <c r="CX46" s="646"/>
      <c r="CY46" s="647"/>
      <c r="CZ46" s="639">
        <v>3.4</v>
      </c>
      <c r="DA46" s="648"/>
      <c r="DB46" s="648"/>
      <c r="DC46" s="649"/>
      <c r="DD46" s="642">
        <v>558639</v>
      </c>
      <c r="DE46" s="646"/>
      <c r="DF46" s="646"/>
      <c r="DG46" s="646"/>
      <c r="DH46" s="646"/>
      <c r="DI46" s="646"/>
      <c r="DJ46" s="646"/>
      <c r="DK46" s="647"/>
      <c r="DL46" s="643"/>
      <c r="DM46" s="644"/>
      <c r="DN46" s="644"/>
      <c r="DO46" s="644"/>
      <c r="DP46" s="644"/>
      <c r="DQ46" s="644"/>
      <c r="DR46" s="644"/>
      <c r="DS46" s="644"/>
      <c r="DT46" s="644"/>
      <c r="DU46" s="644"/>
      <c r="DV46" s="645"/>
      <c r="DW46" s="613"/>
      <c r="DX46" s="614"/>
      <c r="DY46" s="614"/>
      <c r="DZ46" s="614"/>
      <c r="EA46" s="614"/>
      <c r="EB46" s="614"/>
      <c r="EC46" s="615"/>
    </row>
    <row r="47" spans="2:133" ht="11.25" customHeight="1" x14ac:dyDescent="0.15">
      <c r="B47" s="616" t="s">
        <v>362</v>
      </c>
      <c r="C47" s="616"/>
      <c r="D47" s="616"/>
      <c r="E47" s="616"/>
      <c r="F47" s="616"/>
      <c r="G47" s="616"/>
      <c r="H47" s="616"/>
      <c r="I47" s="616"/>
      <c r="J47" s="616"/>
      <c r="K47" s="616"/>
      <c r="L47" s="616"/>
      <c r="M47" s="616"/>
      <c r="N47" s="616"/>
      <c r="O47" s="616"/>
      <c r="P47" s="616"/>
      <c r="Q47" s="616"/>
      <c r="R47" s="616"/>
      <c r="S47" s="616"/>
      <c r="T47" s="616"/>
      <c r="U47" s="616"/>
      <c r="V47" s="616"/>
      <c r="W47" s="616"/>
      <c r="X47" s="616"/>
      <c r="Y47" s="616"/>
      <c r="Z47" s="616"/>
      <c r="AA47" s="616"/>
      <c r="AB47" s="616"/>
      <c r="AC47" s="616"/>
      <c r="AD47" s="616"/>
      <c r="AE47" s="616"/>
      <c r="AF47" s="616"/>
      <c r="AG47" s="616"/>
      <c r="AH47" s="616"/>
      <c r="AI47" s="616"/>
      <c r="AJ47" s="616"/>
      <c r="AK47" s="616"/>
      <c r="AL47" s="616"/>
      <c r="AM47" s="616"/>
      <c r="AN47" s="616"/>
      <c r="AO47" s="616"/>
      <c r="AP47" s="616"/>
      <c r="AQ47" s="616"/>
      <c r="AR47" s="616"/>
      <c r="AS47" s="616"/>
      <c r="AT47" s="616"/>
      <c r="AU47" s="616"/>
      <c r="AV47" s="616"/>
      <c r="AW47" s="616"/>
      <c r="AX47" s="616"/>
      <c r="AY47" s="616"/>
      <c r="AZ47" s="616"/>
      <c r="BA47" s="616"/>
      <c r="BB47" s="616"/>
      <c r="BC47" s="616"/>
      <c r="BD47" s="616"/>
      <c r="BE47" s="616"/>
      <c r="BF47" s="616"/>
      <c r="BG47" s="616"/>
      <c r="BH47" s="616"/>
      <c r="BI47" s="616"/>
      <c r="BJ47" s="616"/>
      <c r="BK47" s="616"/>
      <c r="BL47" s="616"/>
      <c r="BM47" s="616"/>
      <c r="BN47" s="616"/>
      <c r="BO47" s="616"/>
      <c r="BP47" s="616"/>
      <c r="BQ47" s="616"/>
      <c r="BR47" s="616"/>
      <c r="BS47" s="616"/>
      <c r="BT47" s="616"/>
      <c r="BU47" s="616"/>
      <c r="BV47" s="616"/>
      <c r="BW47" s="616"/>
      <c r="BX47" s="616"/>
      <c r="BY47" s="616"/>
      <c r="BZ47" s="616"/>
      <c r="CA47" s="616"/>
      <c r="CB47" s="616"/>
      <c r="CD47" s="667"/>
      <c r="CE47" s="668"/>
      <c r="CF47" s="617" t="s">
        <v>363</v>
      </c>
      <c r="CG47" s="618"/>
      <c r="CH47" s="618"/>
      <c r="CI47" s="618"/>
      <c r="CJ47" s="618"/>
      <c r="CK47" s="618"/>
      <c r="CL47" s="618"/>
      <c r="CM47" s="618"/>
      <c r="CN47" s="618"/>
      <c r="CO47" s="618"/>
      <c r="CP47" s="618"/>
      <c r="CQ47" s="619"/>
      <c r="CR47" s="636">
        <v>1329285</v>
      </c>
      <c r="CS47" s="637"/>
      <c r="CT47" s="637"/>
      <c r="CU47" s="637"/>
      <c r="CV47" s="637"/>
      <c r="CW47" s="637"/>
      <c r="CX47" s="637"/>
      <c r="CY47" s="638"/>
      <c r="CZ47" s="639">
        <v>4</v>
      </c>
      <c r="DA47" s="640"/>
      <c r="DB47" s="640"/>
      <c r="DC47" s="641"/>
      <c r="DD47" s="642">
        <v>151940</v>
      </c>
      <c r="DE47" s="637"/>
      <c r="DF47" s="637"/>
      <c r="DG47" s="637"/>
      <c r="DH47" s="637"/>
      <c r="DI47" s="637"/>
      <c r="DJ47" s="637"/>
      <c r="DK47" s="638"/>
      <c r="DL47" s="643"/>
      <c r="DM47" s="644"/>
      <c r="DN47" s="644"/>
      <c r="DO47" s="644"/>
      <c r="DP47" s="644"/>
      <c r="DQ47" s="644"/>
      <c r="DR47" s="644"/>
      <c r="DS47" s="644"/>
      <c r="DT47" s="644"/>
      <c r="DU47" s="644"/>
      <c r="DV47" s="645"/>
      <c r="DW47" s="613"/>
      <c r="DX47" s="614"/>
      <c r="DY47" s="614"/>
      <c r="DZ47" s="614"/>
      <c r="EA47" s="614"/>
      <c r="EB47" s="614"/>
      <c r="EC47" s="615"/>
    </row>
    <row r="48" spans="2:133" ht="11.25" x14ac:dyDescent="0.15">
      <c r="B48" s="616" t="s">
        <v>364</v>
      </c>
      <c r="C48" s="616"/>
      <c r="D48" s="616"/>
      <c r="E48" s="616"/>
      <c r="F48" s="616"/>
      <c r="G48" s="616"/>
      <c r="H48" s="616"/>
      <c r="I48" s="616"/>
      <c r="J48" s="616"/>
      <c r="K48" s="616"/>
      <c r="L48" s="616"/>
      <c r="M48" s="616"/>
      <c r="N48" s="616"/>
      <c r="O48" s="616"/>
      <c r="P48" s="616"/>
      <c r="Q48" s="616"/>
      <c r="R48" s="616"/>
      <c r="S48" s="616"/>
      <c r="T48" s="616"/>
      <c r="U48" s="616"/>
      <c r="V48" s="616"/>
      <c r="W48" s="616"/>
      <c r="X48" s="616"/>
      <c r="Y48" s="616"/>
      <c r="Z48" s="616"/>
      <c r="AA48" s="616"/>
      <c r="AB48" s="616"/>
      <c r="AC48" s="616"/>
      <c r="AD48" s="616"/>
      <c r="AE48" s="616"/>
      <c r="AF48" s="616"/>
      <c r="AG48" s="616"/>
      <c r="AH48" s="616"/>
      <c r="AI48" s="616"/>
      <c r="AJ48" s="616"/>
      <c r="AK48" s="616"/>
      <c r="AL48" s="616"/>
      <c r="AM48" s="616"/>
      <c r="AN48" s="616"/>
      <c r="AO48" s="616"/>
      <c r="AP48" s="616"/>
      <c r="AQ48" s="616"/>
      <c r="AR48" s="616"/>
      <c r="AS48" s="616"/>
      <c r="AT48" s="616"/>
      <c r="AU48" s="616"/>
      <c r="AV48" s="616"/>
      <c r="AW48" s="616"/>
      <c r="AX48" s="616"/>
      <c r="AY48" s="616"/>
      <c r="AZ48" s="616"/>
      <c r="BA48" s="616"/>
      <c r="BB48" s="616"/>
      <c r="BC48" s="616"/>
      <c r="BD48" s="616"/>
      <c r="BE48" s="616"/>
      <c r="BF48" s="616"/>
      <c r="BG48" s="616"/>
      <c r="BH48" s="616"/>
      <c r="BI48" s="616"/>
      <c r="BJ48" s="616"/>
      <c r="BK48" s="616"/>
      <c r="BL48" s="616"/>
      <c r="BM48" s="616"/>
      <c r="BN48" s="616"/>
      <c r="BO48" s="616"/>
      <c r="BP48" s="616"/>
      <c r="BQ48" s="616"/>
      <c r="BR48" s="616"/>
      <c r="BS48" s="616"/>
      <c r="BT48" s="616"/>
      <c r="BU48" s="616"/>
      <c r="BV48" s="616"/>
      <c r="BW48" s="616"/>
      <c r="BX48" s="616"/>
      <c r="BY48" s="616"/>
      <c r="BZ48" s="616"/>
      <c r="CA48" s="616"/>
      <c r="CB48" s="616"/>
      <c r="CD48" s="669"/>
      <c r="CE48" s="670"/>
      <c r="CF48" s="617" t="s">
        <v>365</v>
      </c>
      <c r="CG48" s="618"/>
      <c r="CH48" s="618"/>
      <c r="CI48" s="618"/>
      <c r="CJ48" s="618"/>
      <c r="CK48" s="618"/>
      <c r="CL48" s="618"/>
      <c r="CM48" s="618"/>
      <c r="CN48" s="618"/>
      <c r="CO48" s="618"/>
      <c r="CP48" s="618"/>
      <c r="CQ48" s="619"/>
      <c r="CR48" s="636" t="s">
        <v>130</v>
      </c>
      <c r="CS48" s="646"/>
      <c r="CT48" s="646"/>
      <c r="CU48" s="646"/>
      <c r="CV48" s="646"/>
      <c r="CW48" s="646"/>
      <c r="CX48" s="646"/>
      <c r="CY48" s="647"/>
      <c r="CZ48" s="639" t="s">
        <v>130</v>
      </c>
      <c r="DA48" s="648"/>
      <c r="DB48" s="648"/>
      <c r="DC48" s="649"/>
      <c r="DD48" s="642" t="s">
        <v>130</v>
      </c>
      <c r="DE48" s="646"/>
      <c r="DF48" s="646"/>
      <c r="DG48" s="646"/>
      <c r="DH48" s="646"/>
      <c r="DI48" s="646"/>
      <c r="DJ48" s="646"/>
      <c r="DK48" s="647"/>
      <c r="DL48" s="643"/>
      <c r="DM48" s="644"/>
      <c r="DN48" s="644"/>
      <c r="DO48" s="644"/>
      <c r="DP48" s="644"/>
      <c r="DQ48" s="644"/>
      <c r="DR48" s="644"/>
      <c r="DS48" s="644"/>
      <c r="DT48" s="644"/>
      <c r="DU48" s="644"/>
      <c r="DV48" s="645"/>
      <c r="DW48" s="613"/>
      <c r="DX48" s="614"/>
      <c r="DY48" s="614"/>
      <c r="DZ48" s="614"/>
      <c r="EA48" s="614"/>
      <c r="EB48" s="614"/>
      <c r="EC48" s="615"/>
    </row>
    <row r="49" spans="2:133" ht="11.25" customHeight="1" x14ac:dyDescent="0.15">
      <c r="B49" s="345"/>
      <c r="CD49" s="620" t="s">
        <v>366</v>
      </c>
      <c r="CE49" s="621"/>
      <c r="CF49" s="621"/>
      <c r="CG49" s="621"/>
      <c r="CH49" s="621"/>
      <c r="CI49" s="621"/>
      <c r="CJ49" s="621"/>
      <c r="CK49" s="621"/>
      <c r="CL49" s="621"/>
      <c r="CM49" s="621"/>
      <c r="CN49" s="621"/>
      <c r="CO49" s="621"/>
      <c r="CP49" s="621"/>
      <c r="CQ49" s="622"/>
      <c r="CR49" s="623">
        <v>33393763</v>
      </c>
      <c r="CS49" s="624"/>
      <c r="CT49" s="624"/>
      <c r="CU49" s="624"/>
      <c r="CV49" s="624"/>
      <c r="CW49" s="624"/>
      <c r="CX49" s="624"/>
      <c r="CY49" s="625"/>
      <c r="CZ49" s="626">
        <v>100</v>
      </c>
      <c r="DA49" s="627"/>
      <c r="DB49" s="627"/>
      <c r="DC49" s="628"/>
      <c r="DD49" s="629">
        <v>13130209</v>
      </c>
      <c r="DE49" s="624"/>
      <c r="DF49" s="624"/>
      <c r="DG49" s="624"/>
      <c r="DH49" s="624"/>
      <c r="DI49" s="624"/>
      <c r="DJ49" s="624"/>
      <c r="DK49" s="625"/>
      <c r="DL49" s="630"/>
      <c r="DM49" s="631"/>
      <c r="DN49" s="631"/>
      <c r="DO49" s="631"/>
      <c r="DP49" s="631"/>
      <c r="DQ49" s="631"/>
      <c r="DR49" s="631"/>
      <c r="DS49" s="631"/>
      <c r="DT49" s="631"/>
      <c r="DU49" s="631"/>
      <c r="DV49" s="632"/>
      <c r="DW49" s="633"/>
      <c r="DX49" s="634"/>
      <c r="DY49" s="634"/>
      <c r="DZ49" s="634"/>
      <c r="EA49" s="634"/>
      <c r="EB49" s="634"/>
      <c r="EC49" s="635"/>
    </row>
    <row r="50" spans="2:133" ht="11.25" hidden="1" x14ac:dyDescent="0.15">
      <c r="B50" s="345"/>
    </row>
  </sheetData>
  <sheetProtection algorithmName="SHA-512" hashValue="caK1M/yRHUX6+VB8TV8WbkfjJ2bZ65YpIOdpzNxjdk5FFwqvFDPn5NAa9Qi+iZTxdlaembLfz4la7lgXSukX2A==" saltValue="kDqSa0TZQQohBp8SZb1FQg=="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O6:BR6"/>
    <mergeCell ref="BS6:CB6"/>
    <mergeCell ref="B7:Q7"/>
    <mergeCell ref="R7:Y7"/>
    <mergeCell ref="Z7:AC7"/>
    <mergeCell ref="AD7:AK7"/>
    <mergeCell ref="AL7:AO7"/>
    <mergeCell ref="AP7:BF7"/>
    <mergeCell ref="BG7:BN7"/>
    <mergeCell ref="B6:Q6"/>
    <mergeCell ref="R6:Y6"/>
    <mergeCell ref="Z6:AC6"/>
    <mergeCell ref="AD6:AK6"/>
    <mergeCell ref="AL6:AO6"/>
    <mergeCell ref="AP6:BF6"/>
    <mergeCell ref="BG6:BN6"/>
    <mergeCell ref="CD6:CQ6"/>
    <mergeCell ref="CR6:CY6"/>
    <mergeCell ref="CZ6:DC6"/>
    <mergeCell ref="DD6:DP6"/>
    <mergeCell ref="CD7:CQ7"/>
    <mergeCell ref="CR7:CY7"/>
    <mergeCell ref="CZ7:DC7"/>
    <mergeCell ref="DD7:DP7"/>
    <mergeCell ref="DQ6:EC6"/>
    <mergeCell ref="DQ7:EC7"/>
    <mergeCell ref="B8:Q8"/>
    <mergeCell ref="R8:Y8"/>
    <mergeCell ref="Z8:AC8"/>
    <mergeCell ref="AD8:AK8"/>
    <mergeCell ref="AL8:AO8"/>
    <mergeCell ref="CZ8:DC8"/>
    <mergeCell ref="DD8:DP8"/>
    <mergeCell ref="DQ8:EC8"/>
    <mergeCell ref="CR8:CY8"/>
    <mergeCell ref="BO7:BR7"/>
    <mergeCell ref="BS7:CB7"/>
    <mergeCell ref="AP8:BF8"/>
    <mergeCell ref="BG8:BN8"/>
    <mergeCell ref="BO8:BR8"/>
    <mergeCell ref="BS8:CB8"/>
    <mergeCell ref="CD8:CQ8"/>
    <mergeCell ref="B9:Q9"/>
    <mergeCell ref="R9:Y9"/>
    <mergeCell ref="Z9:AC9"/>
    <mergeCell ref="AD9:AK9"/>
    <mergeCell ref="AL9:AO9"/>
    <mergeCell ref="AP9:BF9"/>
    <mergeCell ref="BO9:BR9"/>
    <mergeCell ref="BS9:CB9"/>
    <mergeCell ref="B10:Q10"/>
    <mergeCell ref="R10:Y10"/>
    <mergeCell ref="Z10:AC10"/>
    <mergeCell ref="AD10:AK10"/>
    <mergeCell ref="AL10:AO10"/>
    <mergeCell ref="AP10:BF10"/>
    <mergeCell ref="BG10:BN10"/>
    <mergeCell ref="BG9:BN9"/>
    <mergeCell ref="BO10:BR10"/>
    <mergeCell ref="BS10:CB10"/>
    <mergeCell ref="CD9:CQ9"/>
    <mergeCell ref="CR9:CY9"/>
    <mergeCell ref="CZ9:DC9"/>
    <mergeCell ref="DD9:DP9"/>
    <mergeCell ref="CD10:CQ10"/>
    <mergeCell ref="CR10:CY10"/>
    <mergeCell ref="CZ10:DC10"/>
    <mergeCell ref="DD10:DP10"/>
    <mergeCell ref="DQ9:EC9"/>
    <mergeCell ref="DQ10:EC10"/>
    <mergeCell ref="B11:Q11"/>
    <mergeCell ref="R11:Y11"/>
    <mergeCell ref="Z11:AC11"/>
    <mergeCell ref="AD11:AK11"/>
    <mergeCell ref="AL11:AO11"/>
    <mergeCell ref="CZ11:DC11"/>
    <mergeCell ref="DD11:DP11"/>
    <mergeCell ref="DQ11:EC11"/>
    <mergeCell ref="CR11:CY11"/>
    <mergeCell ref="AP11:BF11"/>
    <mergeCell ref="BG11:BN11"/>
    <mergeCell ref="BO11:BR11"/>
    <mergeCell ref="BS11:CB11"/>
    <mergeCell ref="CD11:CQ11"/>
    <mergeCell ref="B12:Q12"/>
    <mergeCell ref="R12:Y12"/>
    <mergeCell ref="Z12:AC12"/>
    <mergeCell ref="AD12:AK12"/>
    <mergeCell ref="AL12:AO12"/>
    <mergeCell ref="AP12:BF12"/>
    <mergeCell ref="BO12:BR12"/>
    <mergeCell ref="BS12:CB12"/>
    <mergeCell ref="B13:Q13"/>
    <mergeCell ref="R13:Y13"/>
    <mergeCell ref="Z13:AC13"/>
    <mergeCell ref="AD13:AK13"/>
    <mergeCell ref="AL13:AO13"/>
    <mergeCell ref="AP13:BF13"/>
    <mergeCell ref="BG13:BN13"/>
    <mergeCell ref="BG12:BN12"/>
    <mergeCell ref="BO13:BR13"/>
    <mergeCell ref="BS13:CB13"/>
    <mergeCell ref="CD12:CQ12"/>
    <mergeCell ref="CR12:CY12"/>
    <mergeCell ref="CZ12:DC12"/>
    <mergeCell ref="DD12:DP12"/>
    <mergeCell ref="CD13:CQ13"/>
    <mergeCell ref="CR13:CY13"/>
    <mergeCell ref="CZ13:DC13"/>
    <mergeCell ref="DD13:DP13"/>
    <mergeCell ref="DQ12:EC12"/>
    <mergeCell ref="DQ13:EC13"/>
    <mergeCell ref="B14:Q14"/>
    <mergeCell ref="R14:Y14"/>
    <mergeCell ref="Z14:AC14"/>
    <mergeCell ref="AD14:AK14"/>
    <mergeCell ref="AL14:AO14"/>
    <mergeCell ref="CZ14:DC14"/>
    <mergeCell ref="DD14:DP14"/>
    <mergeCell ref="DQ14:EC14"/>
    <mergeCell ref="CR14:CY14"/>
    <mergeCell ref="AP14:BF14"/>
    <mergeCell ref="BG14:BN14"/>
    <mergeCell ref="BO14:BR14"/>
    <mergeCell ref="BS14:CB14"/>
    <mergeCell ref="CD14:CQ14"/>
    <mergeCell ref="B15:Q15"/>
    <mergeCell ref="R15:Y15"/>
    <mergeCell ref="Z15:AC15"/>
    <mergeCell ref="AD15:AK15"/>
    <mergeCell ref="AL15:AO15"/>
    <mergeCell ref="AP15:BF15"/>
    <mergeCell ref="BO15:BR15"/>
    <mergeCell ref="BS15:CB15"/>
    <mergeCell ref="B16:Q16"/>
    <mergeCell ref="R16:Y16"/>
    <mergeCell ref="Z16:AC16"/>
    <mergeCell ref="AD16:AK16"/>
    <mergeCell ref="AL16:AO16"/>
    <mergeCell ref="AP16:BF16"/>
    <mergeCell ref="BG16:BN16"/>
    <mergeCell ref="BG15:BN15"/>
    <mergeCell ref="BO16:BR16"/>
    <mergeCell ref="BS16:CB16"/>
    <mergeCell ref="CD15:CQ15"/>
    <mergeCell ref="CR15:CY15"/>
    <mergeCell ref="CZ15:DC15"/>
    <mergeCell ref="DD15:DP15"/>
    <mergeCell ref="CD16:CQ16"/>
    <mergeCell ref="CR16:CY16"/>
    <mergeCell ref="CZ16:DC16"/>
    <mergeCell ref="DD16:DP16"/>
    <mergeCell ref="DQ15:EC15"/>
    <mergeCell ref="DQ16:EC16"/>
    <mergeCell ref="B17:Q17"/>
    <mergeCell ref="R17:Y17"/>
    <mergeCell ref="Z17:AC17"/>
    <mergeCell ref="AD17:AK17"/>
    <mergeCell ref="AL17:AO17"/>
    <mergeCell ref="CZ17:DC17"/>
    <mergeCell ref="DD17:DP17"/>
    <mergeCell ref="DQ17:EC17"/>
    <mergeCell ref="CR17:CY17"/>
    <mergeCell ref="AP17:BF17"/>
    <mergeCell ref="BG17:BN17"/>
    <mergeCell ref="BO17:BR17"/>
    <mergeCell ref="BS17:CB17"/>
    <mergeCell ref="CD17:CQ17"/>
    <mergeCell ref="BO19:BR19"/>
    <mergeCell ref="BS19:CB19"/>
    <mergeCell ref="DD21:DP21"/>
    <mergeCell ref="B18:Q18"/>
    <mergeCell ref="R18:Y18"/>
    <mergeCell ref="Z18:AC18"/>
    <mergeCell ref="AD18:AK18"/>
    <mergeCell ref="AL18:AO18"/>
    <mergeCell ref="AP18:BF18"/>
    <mergeCell ref="BO18:BR18"/>
    <mergeCell ref="BS18:CB18"/>
    <mergeCell ref="B19:Q19"/>
    <mergeCell ref="R19:Y19"/>
    <mergeCell ref="Z19:AC19"/>
    <mergeCell ref="AD19:AK19"/>
    <mergeCell ref="AL19:AO19"/>
    <mergeCell ref="AP19:BF19"/>
    <mergeCell ref="BG19:BN19"/>
    <mergeCell ref="BG18:BN18"/>
    <mergeCell ref="CD18:CQ18"/>
    <mergeCell ref="CR18:CY18"/>
    <mergeCell ref="CZ18:DC18"/>
    <mergeCell ref="DD18:DP18"/>
    <mergeCell ref="CD19:CQ19"/>
    <mergeCell ref="CR19:CY19"/>
    <mergeCell ref="CZ19:DC19"/>
    <mergeCell ref="DD19:DP19"/>
    <mergeCell ref="DQ18:EC18"/>
    <mergeCell ref="DQ19:EC19"/>
    <mergeCell ref="B21:Q21"/>
    <mergeCell ref="R21:Y21"/>
    <mergeCell ref="Z21:AC21"/>
    <mergeCell ref="AD21:AK21"/>
    <mergeCell ref="AL21:AO21"/>
    <mergeCell ref="AP21:BF21"/>
    <mergeCell ref="B20:Q20"/>
    <mergeCell ref="R20:Y20"/>
    <mergeCell ref="Z20:AC20"/>
    <mergeCell ref="AD20:AK20"/>
    <mergeCell ref="AL20:AO20"/>
    <mergeCell ref="DL24:DV24"/>
    <mergeCell ref="CD25:CQ25"/>
    <mergeCell ref="BO25:BR25"/>
    <mergeCell ref="BO24:BR24"/>
    <mergeCell ref="BS24:CB24"/>
    <mergeCell ref="BS25:CB25"/>
    <mergeCell ref="BG21:BN21"/>
    <mergeCell ref="AP20:BF20"/>
    <mergeCell ref="BG20:BN20"/>
    <mergeCell ref="BO20:BR20"/>
    <mergeCell ref="BS20:CB20"/>
    <mergeCell ref="CD20:CQ20"/>
    <mergeCell ref="AP22:BF22"/>
    <mergeCell ref="CZ20:DC20"/>
    <mergeCell ref="DD20:DP20"/>
    <mergeCell ref="DQ20:EC20"/>
    <mergeCell ref="CR20:CY20"/>
    <mergeCell ref="DQ21:EC21"/>
    <mergeCell ref="BO21:BR21"/>
    <mergeCell ref="BS21:CB21"/>
    <mergeCell ref="CD21:CQ21"/>
    <mergeCell ref="CR21:CY21"/>
    <mergeCell ref="CZ21:DC21"/>
    <mergeCell ref="DW23:EC23"/>
    <mergeCell ref="CD22:EC22"/>
    <mergeCell ref="B23:Q23"/>
    <mergeCell ref="R23:Y23"/>
    <mergeCell ref="Z23:AC23"/>
    <mergeCell ref="AD23:AK23"/>
    <mergeCell ref="AL23:AO23"/>
    <mergeCell ref="AP23:BF23"/>
    <mergeCell ref="CD23:CQ23"/>
    <mergeCell ref="CR23:CY23"/>
    <mergeCell ref="CZ23:DC23"/>
    <mergeCell ref="DD23:DK23"/>
    <mergeCell ref="DL23:DV23"/>
    <mergeCell ref="BS23:CB23"/>
    <mergeCell ref="BG23:BN23"/>
    <mergeCell ref="BO23:BR23"/>
    <mergeCell ref="BG22:BN22"/>
    <mergeCell ref="BO22:BR22"/>
    <mergeCell ref="BS22:CB22"/>
    <mergeCell ref="B22:Q22"/>
    <mergeCell ref="R22:Y22"/>
    <mergeCell ref="Z22:AC22"/>
    <mergeCell ref="AD22:AK22"/>
    <mergeCell ref="AL22:AO22"/>
    <mergeCell ref="DW24:EC24"/>
    <mergeCell ref="B25:Q25"/>
    <mergeCell ref="R25:Y25"/>
    <mergeCell ref="Z25:AC25"/>
    <mergeCell ref="AD25:AK25"/>
    <mergeCell ref="AL25:AO25"/>
    <mergeCell ref="AP25:BF25"/>
    <mergeCell ref="BG25:BN25"/>
    <mergeCell ref="BG24:BN24"/>
    <mergeCell ref="DD24:DK24"/>
    <mergeCell ref="CD24:CQ24"/>
    <mergeCell ref="CR24:CY24"/>
    <mergeCell ref="CZ24:DC24"/>
    <mergeCell ref="B24:Q24"/>
    <mergeCell ref="R24:Y24"/>
    <mergeCell ref="Z24:AC24"/>
    <mergeCell ref="AD24:AK24"/>
    <mergeCell ref="DL25:DV25"/>
    <mergeCell ref="DW25:EC25"/>
    <mergeCell ref="CR25:CY25"/>
    <mergeCell ref="CZ25:DC25"/>
    <mergeCell ref="DD25:DK25"/>
    <mergeCell ref="AP24:BF24"/>
    <mergeCell ref="AL24:AO24"/>
    <mergeCell ref="DW27:EC27"/>
    <mergeCell ref="DW26:EC26"/>
    <mergeCell ref="B27:Q27"/>
    <mergeCell ref="R27:Y27"/>
    <mergeCell ref="Z27:AC27"/>
    <mergeCell ref="AD27:AK27"/>
    <mergeCell ref="AL27:AO27"/>
    <mergeCell ref="AP27:BF27"/>
    <mergeCell ref="BG27:BN27"/>
    <mergeCell ref="DL26:DV26"/>
    <mergeCell ref="B26:Q26"/>
    <mergeCell ref="R26:Y26"/>
    <mergeCell ref="Z26:AC26"/>
    <mergeCell ref="AD26:AK26"/>
    <mergeCell ref="AL26:AO26"/>
    <mergeCell ref="AP26:BF26"/>
    <mergeCell ref="BO27:BR27"/>
    <mergeCell ref="BS27:CB27"/>
    <mergeCell ref="BS26:CB26"/>
    <mergeCell ref="CD26:CQ26"/>
    <mergeCell ref="CR26:CY26"/>
    <mergeCell ref="CZ26:DC26"/>
    <mergeCell ref="DL27:DV27"/>
    <mergeCell ref="BG26:BN26"/>
    <mergeCell ref="BO26:BR26"/>
    <mergeCell ref="CD28:CQ28"/>
    <mergeCell ref="CR28:CY28"/>
    <mergeCell ref="CZ28:DC28"/>
    <mergeCell ref="DD28:DK28"/>
    <mergeCell ref="DL28:DV28"/>
    <mergeCell ref="CD27:CQ27"/>
    <mergeCell ref="CR27:CY27"/>
    <mergeCell ref="CZ27:DC27"/>
    <mergeCell ref="DD27:DK27"/>
    <mergeCell ref="DD26:DK26"/>
    <mergeCell ref="DW28:EC28"/>
    <mergeCell ref="B29:Q29"/>
    <mergeCell ref="R29:Y29"/>
    <mergeCell ref="Z29:AC29"/>
    <mergeCell ref="AD29:AK29"/>
    <mergeCell ref="AL29:AO29"/>
    <mergeCell ref="AP29:BF29"/>
    <mergeCell ref="BG29:BN29"/>
    <mergeCell ref="B28:Q28"/>
    <mergeCell ref="R28:Y28"/>
    <mergeCell ref="Z28:AC28"/>
    <mergeCell ref="AD28:AK28"/>
    <mergeCell ref="AL28:AO28"/>
    <mergeCell ref="AP28:BF28"/>
    <mergeCell ref="BG28:BN28"/>
    <mergeCell ref="BO28:BR28"/>
    <mergeCell ref="BS28:CB28"/>
    <mergeCell ref="DD29:DK29"/>
    <mergeCell ref="DL29:DV29"/>
    <mergeCell ref="DW29:EC29"/>
    <mergeCell ref="CD29:CE32"/>
    <mergeCell ref="CF29:CQ29"/>
    <mergeCell ref="CR29:CY29"/>
    <mergeCell ref="CZ29:DC29"/>
    <mergeCell ref="B30:Q30"/>
    <mergeCell ref="R30:Y30"/>
    <mergeCell ref="Z30:AC30"/>
    <mergeCell ref="AD30:AK30"/>
    <mergeCell ref="AL30:AO30"/>
    <mergeCell ref="AP30:BF30"/>
    <mergeCell ref="BG30:BQ30"/>
    <mergeCell ref="BO29:BR29"/>
    <mergeCell ref="BS29:CB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AD31:AK31"/>
    <mergeCell ref="AL31:AO31"/>
    <mergeCell ref="AP31:AS33"/>
    <mergeCell ref="AT31:AT33"/>
    <mergeCell ref="CR31:CY31"/>
    <mergeCell ref="AX32:BF32"/>
    <mergeCell ref="BG32:BL32"/>
    <mergeCell ref="BM32:BQ32"/>
    <mergeCell ref="BR32:BW32"/>
    <mergeCell ref="BX33:CB33"/>
    <mergeCell ref="BX32:CB32"/>
    <mergeCell ref="CF32:CQ32"/>
    <mergeCell ref="AX31:BF31"/>
    <mergeCell ref="BG31:BL31"/>
    <mergeCell ref="BM31:BQ31"/>
    <mergeCell ref="BR31:BW31"/>
    <mergeCell ref="BX31:CB31"/>
    <mergeCell ref="CF31:CQ31"/>
    <mergeCell ref="CR32:CY32"/>
    <mergeCell ref="B32:Q32"/>
    <mergeCell ref="R32:Y32"/>
    <mergeCell ref="Z32:AC32"/>
    <mergeCell ref="AD32:AK32"/>
    <mergeCell ref="AL32:AO32"/>
    <mergeCell ref="DW34:EC34"/>
    <mergeCell ref="CR33:CY33"/>
    <mergeCell ref="CZ33:DC33"/>
    <mergeCell ref="DD33:DK33"/>
    <mergeCell ref="DL33:DV33"/>
    <mergeCell ref="DW32:EC32"/>
    <mergeCell ref="CZ32:DC32"/>
    <mergeCell ref="DD32:DK32"/>
    <mergeCell ref="DL32:DV32"/>
    <mergeCell ref="DW33:EC33"/>
    <mergeCell ref="CZ34:DC34"/>
    <mergeCell ref="DD34:DK34"/>
    <mergeCell ref="DL34:DV34"/>
    <mergeCell ref="CD33:CQ33"/>
    <mergeCell ref="B33:Q33"/>
    <mergeCell ref="R33:Y33"/>
    <mergeCell ref="Z33:AC33"/>
    <mergeCell ref="AD33:AK33"/>
    <mergeCell ref="AL33:AO33"/>
    <mergeCell ref="B35:Q35"/>
    <mergeCell ref="R35:Y35"/>
    <mergeCell ref="B34:Q34"/>
    <mergeCell ref="R34:Y34"/>
    <mergeCell ref="Z34:AC34"/>
    <mergeCell ref="AD34:AK34"/>
    <mergeCell ref="AL34:AO34"/>
    <mergeCell ref="AX33:BF33"/>
    <mergeCell ref="BG33:BL33"/>
    <mergeCell ref="BM33:BQ33"/>
    <mergeCell ref="BR33:BW33"/>
    <mergeCell ref="DL35:DV35"/>
    <mergeCell ref="CD35:CQ35"/>
    <mergeCell ref="CR35:CY35"/>
    <mergeCell ref="CZ35:DC35"/>
    <mergeCell ref="DD35:DK35"/>
    <mergeCell ref="AD35:AK35"/>
    <mergeCell ref="AL35:AO35"/>
    <mergeCell ref="AQ35:BF35"/>
    <mergeCell ref="CD34:CQ34"/>
    <mergeCell ref="CR34:CY34"/>
    <mergeCell ref="R38:Y38"/>
    <mergeCell ref="Z38:AC38"/>
    <mergeCell ref="AD38:AK38"/>
    <mergeCell ref="AL38:AO38"/>
    <mergeCell ref="BV36:CB36"/>
    <mergeCell ref="DW36:EC36"/>
    <mergeCell ref="AQ38:AY38"/>
    <mergeCell ref="AZ38:BF38"/>
    <mergeCell ref="BG38:BU38"/>
    <mergeCell ref="BV38:CB38"/>
    <mergeCell ref="CD38:CQ38"/>
    <mergeCell ref="CR38:CY38"/>
    <mergeCell ref="CZ38:DC38"/>
    <mergeCell ref="DD38:DK38"/>
    <mergeCell ref="AZ36:BF36"/>
    <mergeCell ref="BG36:BU36"/>
    <mergeCell ref="CD36:CQ36"/>
    <mergeCell ref="CR36:CY36"/>
    <mergeCell ref="CZ36:DC36"/>
    <mergeCell ref="DD36:DK36"/>
    <mergeCell ref="DL36:DV36"/>
    <mergeCell ref="DW35:EC35"/>
    <mergeCell ref="B36:Q36"/>
    <mergeCell ref="R36:Y36"/>
    <mergeCell ref="Z36:AC36"/>
    <mergeCell ref="AD36:AK36"/>
    <mergeCell ref="AL36:AO36"/>
    <mergeCell ref="AQ36:AY36"/>
    <mergeCell ref="CR37:CY37"/>
    <mergeCell ref="CZ37:DC37"/>
    <mergeCell ref="B37:Q37"/>
    <mergeCell ref="R37:Y37"/>
    <mergeCell ref="Z37:AC37"/>
    <mergeCell ref="AD37:AK37"/>
    <mergeCell ref="AL37:AO37"/>
    <mergeCell ref="AQ37:AY37"/>
    <mergeCell ref="AZ37:BF37"/>
    <mergeCell ref="BG37:BU37"/>
    <mergeCell ref="BV37:CB37"/>
    <mergeCell ref="CD37:CQ37"/>
    <mergeCell ref="DD37:DK37"/>
    <mergeCell ref="DL37:DV37"/>
    <mergeCell ref="DW37:EC37"/>
    <mergeCell ref="BG35:CB35"/>
    <mergeCell ref="Z35:AC35"/>
    <mergeCell ref="DW39:EC39"/>
    <mergeCell ref="B40:Q40"/>
    <mergeCell ref="R40:Y40"/>
    <mergeCell ref="Z40:AC40"/>
    <mergeCell ref="AD40:AK40"/>
    <mergeCell ref="AL40:AO40"/>
    <mergeCell ref="AQ40:AY40"/>
    <mergeCell ref="DL38:DV38"/>
    <mergeCell ref="DW38:EC38"/>
    <mergeCell ref="B39:Q39"/>
    <mergeCell ref="R39:Y39"/>
    <mergeCell ref="Z39:AC39"/>
    <mergeCell ref="AD39:AK39"/>
    <mergeCell ref="AL39:AO39"/>
    <mergeCell ref="AQ39:AY39"/>
    <mergeCell ref="AZ39:BF39"/>
    <mergeCell ref="BG39:BU39"/>
    <mergeCell ref="CZ39:DC39"/>
    <mergeCell ref="DD39:DK39"/>
    <mergeCell ref="DL39:DV39"/>
    <mergeCell ref="BV39:CB39"/>
    <mergeCell ref="CD39:CQ39"/>
    <mergeCell ref="CR39:CY39"/>
    <mergeCell ref="B38:Q38"/>
    <mergeCell ref="DW41:EC41"/>
    <mergeCell ref="DW40:EC40"/>
    <mergeCell ref="B41:Q41"/>
    <mergeCell ref="R41:Y41"/>
    <mergeCell ref="Z41:AC41"/>
    <mergeCell ref="AD41:AK41"/>
    <mergeCell ref="AL41:AO41"/>
    <mergeCell ref="AZ40:BF40"/>
    <mergeCell ref="BG40:BK42"/>
    <mergeCell ref="BM40:BU40"/>
    <mergeCell ref="CR40:CY40"/>
    <mergeCell ref="BV42:CB42"/>
    <mergeCell ref="CD42:CQ42"/>
    <mergeCell ref="CR42:CY42"/>
    <mergeCell ref="CZ40:DC40"/>
    <mergeCell ref="DD40:DK40"/>
    <mergeCell ref="DL40:DV40"/>
    <mergeCell ref="Z42:AC42"/>
    <mergeCell ref="AD42:AK42"/>
    <mergeCell ref="AL42:AO42"/>
    <mergeCell ref="AQ42:AY42"/>
    <mergeCell ref="CD41:CQ41"/>
    <mergeCell ref="CR41:CY41"/>
    <mergeCell ref="CZ41:DC41"/>
    <mergeCell ref="AQ41:AY41"/>
    <mergeCell ref="AZ41:BF41"/>
    <mergeCell ref="BM41:BU41"/>
    <mergeCell ref="BV41:CB41"/>
    <mergeCell ref="BV40:CB40"/>
    <mergeCell ref="CD40:CQ40"/>
    <mergeCell ref="DD41:DK41"/>
    <mergeCell ref="DL41:DV41"/>
    <mergeCell ref="B44:Q44"/>
    <mergeCell ref="R44:Y44"/>
    <mergeCell ref="Z44:AC44"/>
    <mergeCell ref="AD44:AK44"/>
    <mergeCell ref="AL44:AO44"/>
    <mergeCell ref="CD44:CE48"/>
    <mergeCell ref="DD42:DK42"/>
    <mergeCell ref="DL42:DV42"/>
    <mergeCell ref="DD44:DK44"/>
    <mergeCell ref="DL44:DV44"/>
    <mergeCell ref="B48:CB48"/>
    <mergeCell ref="CR48:CY48"/>
    <mergeCell ref="CZ48:DC48"/>
    <mergeCell ref="DD48:DK48"/>
    <mergeCell ref="DL48:DV48"/>
    <mergeCell ref="CF45:CQ45"/>
    <mergeCell ref="DW44:EC44"/>
    <mergeCell ref="CZ43:DC43"/>
    <mergeCell ref="DD43:DK43"/>
    <mergeCell ref="DL43:DV43"/>
    <mergeCell ref="DW43:EC43"/>
    <mergeCell ref="CZ42:DC42"/>
    <mergeCell ref="B42:Q42"/>
    <mergeCell ref="R42:Y42"/>
    <mergeCell ref="CF44:CQ44"/>
    <mergeCell ref="CR44:CY44"/>
    <mergeCell ref="CZ44:DC44"/>
    <mergeCell ref="DW42:EC42"/>
    <mergeCell ref="B43:Q43"/>
    <mergeCell ref="R43:Y43"/>
    <mergeCell ref="Z43:AC43"/>
    <mergeCell ref="AD43:AK43"/>
    <mergeCell ref="AL43:AO43"/>
    <mergeCell ref="CD43:CQ43"/>
    <mergeCell ref="CR43:CY43"/>
    <mergeCell ref="AZ42:BF42"/>
    <mergeCell ref="BM42:BU42"/>
    <mergeCell ref="CR45:CY45"/>
    <mergeCell ref="CZ45:DC45"/>
    <mergeCell ref="DD45:DK45"/>
    <mergeCell ref="DL45:DV45"/>
    <mergeCell ref="DW45:EC45"/>
    <mergeCell ref="CF46:CQ46"/>
    <mergeCell ref="CR46:CY46"/>
    <mergeCell ref="CZ46:DC46"/>
    <mergeCell ref="DD46:DK46"/>
    <mergeCell ref="DL46:DV46"/>
    <mergeCell ref="DW46:EC46"/>
    <mergeCell ref="DW48:EC48"/>
    <mergeCell ref="B47:CB47"/>
    <mergeCell ref="CF47:CQ47"/>
    <mergeCell ref="CD49:CQ49"/>
    <mergeCell ref="CR49:CY49"/>
    <mergeCell ref="CZ49:DC49"/>
    <mergeCell ref="DD49:DK49"/>
    <mergeCell ref="DL49:DV49"/>
    <mergeCell ref="DW49:EC49"/>
    <mergeCell ref="CR47:CY47"/>
    <mergeCell ref="CZ47:DC47"/>
    <mergeCell ref="DD47:DK47"/>
    <mergeCell ref="DL47:DV47"/>
    <mergeCell ref="DW47:EC47"/>
    <mergeCell ref="CF48:CQ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5" customWidth="1"/>
    <col min="131" max="131" width="1.625" style="215" customWidth="1"/>
    <col min="132" max="16384" width="9" style="215" hidden="1"/>
  </cols>
  <sheetData>
    <row r="1" spans="1:131" ht="11.25" customHeight="1" thickBot="1" x14ac:dyDescent="0.2">
      <c r="A1" s="211"/>
      <c r="B1" s="211"/>
      <c r="C1" s="211"/>
      <c r="D1" s="211"/>
      <c r="E1" s="211"/>
      <c r="F1" s="211"/>
      <c r="G1" s="211"/>
      <c r="H1" s="211"/>
      <c r="I1" s="211"/>
      <c r="J1" s="211"/>
      <c r="K1" s="211"/>
      <c r="L1" s="211"/>
      <c r="M1" s="211"/>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212"/>
      <c r="CP1" s="212"/>
      <c r="CQ1" s="212"/>
      <c r="CR1" s="212"/>
      <c r="CS1" s="212"/>
      <c r="CT1" s="212"/>
      <c r="CU1" s="212"/>
      <c r="CV1" s="212"/>
      <c r="CW1" s="212"/>
      <c r="CX1" s="212"/>
      <c r="CY1" s="212"/>
      <c r="CZ1" s="212"/>
      <c r="DA1" s="212"/>
      <c r="DB1" s="212"/>
      <c r="DC1" s="212"/>
      <c r="DD1" s="212"/>
      <c r="DE1" s="212"/>
      <c r="DF1" s="212"/>
      <c r="DG1" s="212"/>
      <c r="DH1" s="212"/>
      <c r="DI1" s="212"/>
      <c r="DJ1" s="212"/>
      <c r="DK1" s="212"/>
      <c r="DL1" s="212"/>
      <c r="DM1" s="212"/>
      <c r="DN1" s="212"/>
      <c r="DO1" s="212"/>
      <c r="DP1" s="212"/>
      <c r="DQ1" s="213"/>
      <c r="DR1" s="213"/>
      <c r="DS1" s="213"/>
      <c r="DT1" s="213"/>
      <c r="DU1" s="213"/>
      <c r="DV1" s="213"/>
      <c r="DW1" s="213"/>
      <c r="DX1" s="213"/>
      <c r="DY1" s="213"/>
      <c r="DZ1" s="213"/>
      <c r="EA1" s="214"/>
    </row>
    <row r="2" spans="1:131" ht="26.25" customHeight="1" thickBot="1" x14ac:dyDescent="0.2">
      <c r="A2" s="731" t="s">
        <v>367</v>
      </c>
      <c r="B2" s="731"/>
      <c r="C2" s="731"/>
      <c r="D2" s="731"/>
      <c r="E2" s="731"/>
      <c r="F2" s="731"/>
      <c r="G2" s="731"/>
      <c r="H2" s="731"/>
      <c r="I2" s="731"/>
      <c r="J2" s="731"/>
      <c r="K2" s="731"/>
      <c r="L2" s="731"/>
      <c r="M2" s="731"/>
      <c r="N2" s="731"/>
      <c r="O2" s="731"/>
      <c r="P2" s="731"/>
      <c r="Q2" s="731"/>
      <c r="R2" s="731"/>
      <c r="S2" s="731"/>
      <c r="T2" s="731"/>
      <c r="U2" s="731"/>
      <c r="V2" s="731"/>
      <c r="W2" s="731"/>
      <c r="X2" s="731"/>
      <c r="Y2" s="731"/>
      <c r="Z2" s="731"/>
      <c r="AA2" s="731"/>
      <c r="AB2" s="731"/>
      <c r="AC2" s="731"/>
      <c r="AD2" s="731"/>
      <c r="AE2" s="731"/>
      <c r="AF2" s="731"/>
      <c r="AG2" s="731"/>
      <c r="AH2" s="731"/>
      <c r="AI2" s="731"/>
      <c r="AJ2" s="731"/>
      <c r="AK2" s="731"/>
      <c r="AL2" s="731"/>
      <c r="AM2" s="731"/>
      <c r="AN2" s="731"/>
      <c r="AO2" s="731"/>
      <c r="AP2" s="731"/>
      <c r="AQ2" s="731"/>
      <c r="AR2" s="731"/>
      <c r="AS2" s="731"/>
      <c r="AT2" s="731"/>
      <c r="AU2" s="731"/>
      <c r="AV2" s="731"/>
      <c r="AW2" s="731"/>
      <c r="AX2" s="731"/>
      <c r="AY2" s="731"/>
      <c r="AZ2" s="731"/>
      <c r="BA2" s="731"/>
      <c r="BB2" s="731"/>
      <c r="BC2" s="731"/>
      <c r="BD2" s="731"/>
      <c r="BE2" s="731"/>
      <c r="BF2" s="731"/>
      <c r="BG2" s="731"/>
      <c r="BH2" s="731"/>
      <c r="BI2" s="731"/>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c r="CS2" s="212"/>
      <c r="CT2" s="212"/>
      <c r="CU2" s="212"/>
      <c r="CV2" s="212"/>
      <c r="CW2" s="212"/>
      <c r="CX2" s="212"/>
      <c r="CY2" s="212"/>
      <c r="CZ2" s="212"/>
      <c r="DA2" s="212"/>
      <c r="DB2" s="212"/>
      <c r="DC2" s="212"/>
      <c r="DD2" s="212"/>
      <c r="DE2" s="212"/>
      <c r="DF2" s="212"/>
      <c r="DG2" s="212"/>
      <c r="DH2" s="212"/>
      <c r="DI2" s="212"/>
      <c r="DJ2" s="732" t="s">
        <v>368</v>
      </c>
      <c r="DK2" s="733"/>
      <c r="DL2" s="733"/>
      <c r="DM2" s="733"/>
      <c r="DN2" s="733"/>
      <c r="DO2" s="734"/>
      <c r="DP2" s="212"/>
      <c r="DQ2" s="732" t="s">
        <v>369</v>
      </c>
      <c r="DR2" s="733"/>
      <c r="DS2" s="733"/>
      <c r="DT2" s="733"/>
      <c r="DU2" s="733"/>
      <c r="DV2" s="733"/>
      <c r="DW2" s="733"/>
      <c r="DX2" s="733"/>
      <c r="DY2" s="733"/>
      <c r="DZ2" s="734"/>
      <c r="EA2" s="214"/>
    </row>
    <row r="3" spans="1:131" ht="11.25" customHeight="1" x14ac:dyDescent="0.15">
      <c r="A3" s="212"/>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c r="CF3" s="212"/>
      <c r="CG3" s="212"/>
      <c r="CH3" s="212"/>
      <c r="CI3" s="212"/>
      <c r="CJ3" s="212"/>
      <c r="CK3" s="212"/>
      <c r="CL3" s="212"/>
      <c r="CM3" s="212"/>
      <c r="CN3" s="212"/>
      <c r="CO3" s="212"/>
      <c r="CP3" s="212"/>
      <c r="CQ3" s="212"/>
      <c r="CR3" s="212"/>
      <c r="CS3" s="212"/>
      <c r="CT3" s="212"/>
      <c r="CU3" s="212"/>
      <c r="CV3" s="212"/>
      <c r="CW3" s="212"/>
      <c r="CX3" s="212"/>
      <c r="CY3" s="212"/>
      <c r="CZ3" s="212"/>
      <c r="DA3" s="212"/>
      <c r="DB3" s="212"/>
      <c r="DC3" s="212"/>
      <c r="DD3" s="212"/>
      <c r="DE3" s="212"/>
      <c r="DF3" s="212"/>
      <c r="DG3" s="212"/>
      <c r="DH3" s="212"/>
      <c r="DI3" s="212"/>
      <c r="DJ3" s="212"/>
      <c r="DK3" s="212"/>
      <c r="DL3" s="212"/>
      <c r="DM3" s="212"/>
      <c r="DN3" s="212"/>
      <c r="DO3" s="212"/>
      <c r="DP3" s="212"/>
      <c r="DQ3" s="212"/>
      <c r="DR3" s="212"/>
      <c r="DS3" s="212"/>
      <c r="DT3" s="212"/>
      <c r="DU3" s="212"/>
      <c r="DV3" s="212"/>
      <c r="DW3" s="212"/>
      <c r="DX3" s="212"/>
      <c r="DY3" s="212"/>
      <c r="DZ3" s="212"/>
      <c r="EA3" s="214"/>
    </row>
    <row r="4" spans="1:131" s="220" customFormat="1" ht="26.25" customHeight="1" thickBot="1" x14ac:dyDescent="0.2">
      <c r="A4" s="735" t="s">
        <v>370</v>
      </c>
      <c r="B4" s="735"/>
      <c r="C4" s="735"/>
      <c r="D4" s="735"/>
      <c r="E4" s="735"/>
      <c r="F4" s="735"/>
      <c r="G4" s="735"/>
      <c r="H4" s="735"/>
      <c r="I4" s="735"/>
      <c r="J4" s="735"/>
      <c r="K4" s="735"/>
      <c r="L4" s="735"/>
      <c r="M4" s="735"/>
      <c r="N4" s="735"/>
      <c r="O4" s="735"/>
      <c r="P4" s="735"/>
      <c r="Q4" s="735"/>
      <c r="R4" s="735"/>
      <c r="S4" s="735"/>
      <c r="T4" s="735"/>
      <c r="U4" s="735"/>
      <c r="V4" s="735"/>
      <c r="W4" s="735"/>
      <c r="X4" s="735"/>
      <c r="Y4" s="735"/>
      <c r="Z4" s="735"/>
      <c r="AA4" s="735"/>
      <c r="AB4" s="735"/>
      <c r="AC4" s="735"/>
      <c r="AD4" s="735"/>
      <c r="AE4" s="735"/>
      <c r="AF4" s="735"/>
      <c r="AG4" s="735"/>
      <c r="AH4" s="735"/>
      <c r="AI4" s="735"/>
      <c r="AJ4" s="735"/>
      <c r="AK4" s="735"/>
      <c r="AL4" s="735"/>
      <c r="AM4" s="735"/>
      <c r="AN4" s="735"/>
      <c r="AO4" s="735"/>
      <c r="AP4" s="735"/>
      <c r="AQ4" s="735"/>
      <c r="AR4" s="735"/>
      <c r="AS4" s="735"/>
      <c r="AT4" s="735"/>
      <c r="AU4" s="735"/>
      <c r="AV4" s="735"/>
      <c r="AW4" s="735"/>
      <c r="AX4" s="735"/>
      <c r="AY4" s="735"/>
      <c r="AZ4" s="216"/>
      <c r="BA4" s="216"/>
      <c r="BB4" s="216"/>
      <c r="BC4" s="216"/>
      <c r="BD4" s="216"/>
      <c r="BE4" s="217"/>
      <c r="BF4" s="217"/>
      <c r="BG4" s="217"/>
      <c r="BH4" s="217"/>
      <c r="BI4" s="217"/>
      <c r="BJ4" s="217"/>
      <c r="BK4" s="217"/>
      <c r="BL4" s="217"/>
      <c r="BM4" s="217"/>
      <c r="BN4" s="217"/>
      <c r="BO4" s="217"/>
      <c r="BP4" s="217"/>
      <c r="BQ4" s="736" t="s">
        <v>371</v>
      </c>
      <c r="BR4" s="736"/>
      <c r="BS4" s="736"/>
      <c r="BT4" s="736"/>
      <c r="BU4" s="736"/>
      <c r="BV4" s="736"/>
      <c r="BW4" s="736"/>
      <c r="BX4" s="736"/>
      <c r="BY4" s="736"/>
      <c r="BZ4" s="736"/>
      <c r="CA4" s="736"/>
      <c r="CB4" s="736"/>
      <c r="CC4" s="736"/>
      <c r="CD4" s="736"/>
      <c r="CE4" s="736"/>
      <c r="CF4" s="736"/>
      <c r="CG4" s="736"/>
      <c r="CH4" s="736"/>
      <c r="CI4" s="736"/>
      <c r="CJ4" s="736"/>
      <c r="CK4" s="736"/>
      <c r="CL4" s="736"/>
      <c r="CM4" s="736"/>
      <c r="CN4" s="736"/>
      <c r="CO4" s="736"/>
      <c r="CP4" s="736"/>
      <c r="CQ4" s="736"/>
      <c r="CR4" s="736"/>
      <c r="CS4" s="736"/>
      <c r="CT4" s="736"/>
      <c r="CU4" s="736"/>
      <c r="CV4" s="736"/>
      <c r="CW4" s="736"/>
      <c r="CX4" s="736"/>
      <c r="CY4" s="736"/>
      <c r="CZ4" s="736"/>
      <c r="DA4" s="736"/>
      <c r="DB4" s="736"/>
      <c r="DC4" s="736"/>
      <c r="DD4" s="736"/>
      <c r="DE4" s="736"/>
      <c r="DF4" s="736"/>
      <c r="DG4" s="736"/>
      <c r="DH4" s="736"/>
      <c r="DI4" s="736"/>
      <c r="DJ4" s="736"/>
      <c r="DK4" s="736"/>
      <c r="DL4" s="736"/>
      <c r="DM4" s="736"/>
      <c r="DN4" s="736"/>
      <c r="DO4" s="736"/>
      <c r="DP4" s="736"/>
      <c r="DQ4" s="736"/>
      <c r="DR4" s="736"/>
      <c r="DS4" s="736"/>
      <c r="DT4" s="736"/>
      <c r="DU4" s="736"/>
      <c r="DV4" s="736"/>
      <c r="DW4" s="736"/>
      <c r="DX4" s="736"/>
      <c r="DY4" s="736"/>
      <c r="DZ4" s="736"/>
      <c r="EA4" s="219"/>
    </row>
    <row r="5" spans="1:131" s="220" customFormat="1" ht="26.25" customHeight="1" x14ac:dyDescent="0.15">
      <c r="A5" s="737" t="s">
        <v>372</v>
      </c>
      <c r="B5" s="738"/>
      <c r="C5" s="738"/>
      <c r="D5" s="738"/>
      <c r="E5" s="738"/>
      <c r="F5" s="738"/>
      <c r="G5" s="738"/>
      <c r="H5" s="738"/>
      <c r="I5" s="738"/>
      <c r="J5" s="738"/>
      <c r="K5" s="738"/>
      <c r="L5" s="738"/>
      <c r="M5" s="738"/>
      <c r="N5" s="738"/>
      <c r="O5" s="738"/>
      <c r="P5" s="739"/>
      <c r="Q5" s="743" t="s">
        <v>373</v>
      </c>
      <c r="R5" s="744"/>
      <c r="S5" s="744"/>
      <c r="T5" s="744"/>
      <c r="U5" s="745"/>
      <c r="V5" s="743" t="s">
        <v>374</v>
      </c>
      <c r="W5" s="744"/>
      <c r="X5" s="744"/>
      <c r="Y5" s="744"/>
      <c r="Z5" s="745"/>
      <c r="AA5" s="743" t="s">
        <v>375</v>
      </c>
      <c r="AB5" s="744"/>
      <c r="AC5" s="744"/>
      <c r="AD5" s="744"/>
      <c r="AE5" s="744"/>
      <c r="AF5" s="749" t="s">
        <v>376</v>
      </c>
      <c r="AG5" s="744"/>
      <c r="AH5" s="744"/>
      <c r="AI5" s="744"/>
      <c r="AJ5" s="750"/>
      <c r="AK5" s="744" t="s">
        <v>377</v>
      </c>
      <c r="AL5" s="744"/>
      <c r="AM5" s="744"/>
      <c r="AN5" s="744"/>
      <c r="AO5" s="745"/>
      <c r="AP5" s="743" t="s">
        <v>378</v>
      </c>
      <c r="AQ5" s="744"/>
      <c r="AR5" s="744"/>
      <c r="AS5" s="744"/>
      <c r="AT5" s="745"/>
      <c r="AU5" s="743" t="s">
        <v>379</v>
      </c>
      <c r="AV5" s="744"/>
      <c r="AW5" s="744"/>
      <c r="AX5" s="744"/>
      <c r="AY5" s="750"/>
      <c r="AZ5" s="216"/>
      <c r="BA5" s="216"/>
      <c r="BB5" s="216"/>
      <c r="BC5" s="216"/>
      <c r="BD5" s="216"/>
      <c r="BE5" s="217"/>
      <c r="BF5" s="217"/>
      <c r="BG5" s="217"/>
      <c r="BH5" s="217"/>
      <c r="BI5" s="217"/>
      <c r="BJ5" s="217"/>
      <c r="BK5" s="217"/>
      <c r="BL5" s="217"/>
      <c r="BM5" s="217"/>
      <c r="BN5" s="217"/>
      <c r="BO5" s="217"/>
      <c r="BP5" s="217"/>
      <c r="BQ5" s="737" t="s">
        <v>380</v>
      </c>
      <c r="BR5" s="738"/>
      <c r="BS5" s="738"/>
      <c r="BT5" s="738"/>
      <c r="BU5" s="738"/>
      <c r="BV5" s="738"/>
      <c r="BW5" s="738"/>
      <c r="BX5" s="738"/>
      <c r="BY5" s="738"/>
      <c r="BZ5" s="738"/>
      <c r="CA5" s="738"/>
      <c r="CB5" s="738"/>
      <c r="CC5" s="738"/>
      <c r="CD5" s="738"/>
      <c r="CE5" s="738"/>
      <c r="CF5" s="738"/>
      <c r="CG5" s="739"/>
      <c r="CH5" s="743" t="s">
        <v>381</v>
      </c>
      <c r="CI5" s="744"/>
      <c r="CJ5" s="744"/>
      <c r="CK5" s="744"/>
      <c r="CL5" s="745"/>
      <c r="CM5" s="743" t="s">
        <v>382</v>
      </c>
      <c r="CN5" s="744"/>
      <c r="CO5" s="744"/>
      <c r="CP5" s="744"/>
      <c r="CQ5" s="745"/>
      <c r="CR5" s="743" t="s">
        <v>383</v>
      </c>
      <c r="CS5" s="744"/>
      <c r="CT5" s="744"/>
      <c r="CU5" s="744"/>
      <c r="CV5" s="745"/>
      <c r="CW5" s="743" t="s">
        <v>384</v>
      </c>
      <c r="CX5" s="744"/>
      <c r="CY5" s="744"/>
      <c r="CZ5" s="744"/>
      <c r="DA5" s="745"/>
      <c r="DB5" s="743" t="s">
        <v>385</v>
      </c>
      <c r="DC5" s="744"/>
      <c r="DD5" s="744"/>
      <c r="DE5" s="744"/>
      <c r="DF5" s="745"/>
      <c r="DG5" s="773" t="s">
        <v>386</v>
      </c>
      <c r="DH5" s="774"/>
      <c r="DI5" s="774"/>
      <c r="DJ5" s="774"/>
      <c r="DK5" s="775"/>
      <c r="DL5" s="773" t="s">
        <v>387</v>
      </c>
      <c r="DM5" s="774"/>
      <c r="DN5" s="774"/>
      <c r="DO5" s="774"/>
      <c r="DP5" s="775"/>
      <c r="DQ5" s="743" t="s">
        <v>388</v>
      </c>
      <c r="DR5" s="744"/>
      <c r="DS5" s="744"/>
      <c r="DT5" s="744"/>
      <c r="DU5" s="745"/>
      <c r="DV5" s="743" t="s">
        <v>379</v>
      </c>
      <c r="DW5" s="744"/>
      <c r="DX5" s="744"/>
      <c r="DY5" s="744"/>
      <c r="DZ5" s="750"/>
      <c r="EA5" s="219"/>
    </row>
    <row r="6" spans="1:131" s="220" customFormat="1" ht="26.25" customHeight="1" thickBot="1" x14ac:dyDescent="0.2">
      <c r="A6" s="740"/>
      <c r="B6" s="741"/>
      <c r="C6" s="741"/>
      <c r="D6" s="741"/>
      <c r="E6" s="741"/>
      <c r="F6" s="741"/>
      <c r="G6" s="741"/>
      <c r="H6" s="741"/>
      <c r="I6" s="741"/>
      <c r="J6" s="741"/>
      <c r="K6" s="741"/>
      <c r="L6" s="741"/>
      <c r="M6" s="741"/>
      <c r="N6" s="741"/>
      <c r="O6" s="741"/>
      <c r="P6" s="742"/>
      <c r="Q6" s="746"/>
      <c r="R6" s="747"/>
      <c r="S6" s="747"/>
      <c r="T6" s="747"/>
      <c r="U6" s="748"/>
      <c r="V6" s="746"/>
      <c r="W6" s="747"/>
      <c r="X6" s="747"/>
      <c r="Y6" s="747"/>
      <c r="Z6" s="748"/>
      <c r="AA6" s="746"/>
      <c r="AB6" s="747"/>
      <c r="AC6" s="747"/>
      <c r="AD6" s="747"/>
      <c r="AE6" s="747"/>
      <c r="AF6" s="751"/>
      <c r="AG6" s="747"/>
      <c r="AH6" s="747"/>
      <c r="AI6" s="747"/>
      <c r="AJ6" s="752"/>
      <c r="AK6" s="747"/>
      <c r="AL6" s="747"/>
      <c r="AM6" s="747"/>
      <c r="AN6" s="747"/>
      <c r="AO6" s="748"/>
      <c r="AP6" s="746"/>
      <c r="AQ6" s="747"/>
      <c r="AR6" s="747"/>
      <c r="AS6" s="747"/>
      <c r="AT6" s="748"/>
      <c r="AU6" s="746"/>
      <c r="AV6" s="747"/>
      <c r="AW6" s="747"/>
      <c r="AX6" s="747"/>
      <c r="AY6" s="752"/>
      <c r="AZ6" s="216"/>
      <c r="BA6" s="216"/>
      <c r="BB6" s="216"/>
      <c r="BC6" s="216"/>
      <c r="BD6" s="216"/>
      <c r="BE6" s="217"/>
      <c r="BF6" s="217"/>
      <c r="BG6" s="217"/>
      <c r="BH6" s="217"/>
      <c r="BI6" s="217"/>
      <c r="BJ6" s="217"/>
      <c r="BK6" s="217"/>
      <c r="BL6" s="217"/>
      <c r="BM6" s="217"/>
      <c r="BN6" s="217"/>
      <c r="BO6" s="217"/>
      <c r="BP6" s="217"/>
      <c r="BQ6" s="740"/>
      <c r="BR6" s="741"/>
      <c r="BS6" s="741"/>
      <c r="BT6" s="741"/>
      <c r="BU6" s="741"/>
      <c r="BV6" s="741"/>
      <c r="BW6" s="741"/>
      <c r="BX6" s="741"/>
      <c r="BY6" s="741"/>
      <c r="BZ6" s="741"/>
      <c r="CA6" s="741"/>
      <c r="CB6" s="741"/>
      <c r="CC6" s="741"/>
      <c r="CD6" s="741"/>
      <c r="CE6" s="741"/>
      <c r="CF6" s="741"/>
      <c r="CG6" s="742"/>
      <c r="CH6" s="746"/>
      <c r="CI6" s="747"/>
      <c r="CJ6" s="747"/>
      <c r="CK6" s="747"/>
      <c r="CL6" s="748"/>
      <c r="CM6" s="746"/>
      <c r="CN6" s="747"/>
      <c r="CO6" s="747"/>
      <c r="CP6" s="747"/>
      <c r="CQ6" s="748"/>
      <c r="CR6" s="746"/>
      <c r="CS6" s="747"/>
      <c r="CT6" s="747"/>
      <c r="CU6" s="747"/>
      <c r="CV6" s="748"/>
      <c r="CW6" s="746"/>
      <c r="CX6" s="747"/>
      <c r="CY6" s="747"/>
      <c r="CZ6" s="747"/>
      <c r="DA6" s="748"/>
      <c r="DB6" s="746"/>
      <c r="DC6" s="747"/>
      <c r="DD6" s="747"/>
      <c r="DE6" s="747"/>
      <c r="DF6" s="748"/>
      <c r="DG6" s="776"/>
      <c r="DH6" s="777"/>
      <c r="DI6" s="777"/>
      <c r="DJ6" s="777"/>
      <c r="DK6" s="778"/>
      <c r="DL6" s="776"/>
      <c r="DM6" s="777"/>
      <c r="DN6" s="777"/>
      <c r="DO6" s="777"/>
      <c r="DP6" s="778"/>
      <c r="DQ6" s="746"/>
      <c r="DR6" s="747"/>
      <c r="DS6" s="747"/>
      <c r="DT6" s="747"/>
      <c r="DU6" s="748"/>
      <c r="DV6" s="746"/>
      <c r="DW6" s="747"/>
      <c r="DX6" s="747"/>
      <c r="DY6" s="747"/>
      <c r="DZ6" s="752"/>
      <c r="EA6" s="219"/>
    </row>
    <row r="7" spans="1:131" s="220" customFormat="1" ht="26.25" customHeight="1" thickTop="1" x14ac:dyDescent="0.15">
      <c r="A7" s="221">
        <v>1</v>
      </c>
      <c r="B7" s="759" t="s">
        <v>389</v>
      </c>
      <c r="C7" s="760"/>
      <c r="D7" s="760"/>
      <c r="E7" s="760"/>
      <c r="F7" s="760"/>
      <c r="G7" s="760"/>
      <c r="H7" s="760"/>
      <c r="I7" s="760"/>
      <c r="J7" s="760"/>
      <c r="K7" s="760"/>
      <c r="L7" s="760"/>
      <c r="M7" s="760"/>
      <c r="N7" s="760"/>
      <c r="O7" s="760"/>
      <c r="P7" s="761"/>
      <c r="Q7" s="762">
        <v>34101.599999999999</v>
      </c>
      <c r="R7" s="763"/>
      <c r="S7" s="763"/>
      <c r="T7" s="763"/>
      <c r="U7" s="763"/>
      <c r="V7" s="763">
        <v>33395.9</v>
      </c>
      <c r="W7" s="763"/>
      <c r="X7" s="763"/>
      <c r="Y7" s="763"/>
      <c r="Z7" s="763"/>
      <c r="AA7" s="763">
        <v>705.9</v>
      </c>
      <c r="AB7" s="763"/>
      <c r="AC7" s="763"/>
      <c r="AD7" s="763"/>
      <c r="AE7" s="764"/>
      <c r="AF7" s="765">
        <v>687</v>
      </c>
      <c r="AG7" s="766"/>
      <c r="AH7" s="766"/>
      <c r="AI7" s="766"/>
      <c r="AJ7" s="767"/>
      <c r="AK7" s="768"/>
      <c r="AL7" s="769"/>
      <c r="AM7" s="769"/>
      <c r="AN7" s="769"/>
      <c r="AO7" s="769"/>
      <c r="AP7" s="769">
        <v>21675.599999999999</v>
      </c>
      <c r="AQ7" s="769"/>
      <c r="AR7" s="769"/>
      <c r="AS7" s="769"/>
      <c r="AT7" s="769"/>
      <c r="AU7" s="770"/>
      <c r="AV7" s="770"/>
      <c r="AW7" s="770"/>
      <c r="AX7" s="770"/>
      <c r="AY7" s="771"/>
      <c r="AZ7" s="216"/>
      <c r="BA7" s="216"/>
      <c r="BB7" s="216"/>
      <c r="BC7" s="216"/>
      <c r="BD7" s="216"/>
      <c r="BE7" s="217"/>
      <c r="BF7" s="217"/>
      <c r="BG7" s="217"/>
      <c r="BH7" s="217"/>
      <c r="BI7" s="217"/>
      <c r="BJ7" s="217"/>
      <c r="BK7" s="217"/>
      <c r="BL7" s="217"/>
      <c r="BM7" s="217"/>
      <c r="BN7" s="217"/>
      <c r="BO7" s="217"/>
      <c r="BP7" s="217"/>
      <c r="BQ7" s="221">
        <v>1</v>
      </c>
      <c r="BR7" s="222"/>
      <c r="BS7" s="756" t="s">
        <v>600</v>
      </c>
      <c r="BT7" s="757"/>
      <c r="BU7" s="757"/>
      <c r="BV7" s="757"/>
      <c r="BW7" s="757"/>
      <c r="BX7" s="757"/>
      <c r="BY7" s="757"/>
      <c r="BZ7" s="757"/>
      <c r="CA7" s="757"/>
      <c r="CB7" s="757"/>
      <c r="CC7" s="757"/>
      <c r="CD7" s="757"/>
      <c r="CE7" s="757"/>
      <c r="CF7" s="757"/>
      <c r="CG7" s="772"/>
      <c r="CH7" s="753">
        <v>23.3</v>
      </c>
      <c r="CI7" s="754"/>
      <c r="CJ7" s="754"/>
      <c r="CK7" s="754"/>
      <c r="CL7" s="755"/>
      <c r="CM7" s="753">
        <v>407</v>
      </c>
      <c r="CN7" s="754"/>
      <c r="CO7" s="754"/>
      <c r="CP7" s="754"/>
      <c r="CQ7" s="755"/>
      <c r="CR7" s="753">
        <v>250</v>
      </c>
      <c r="CS7" s="754"/>
      <c r="CT7" s="754"/>
      <c r="CU7" s="754"/>
      <c r="CV7" s="755"/>
      <c r="CW7" s="753">
        <v>8</v>
      </c>
      <c r="CX7" s="754"/>
      <c r="CY7" s="754"/>
      <c r="CZ7" s="754"/>
      <c r="DA7" s="755"/>
      <c r="DB7" s="753" t="s">
        <v>529</v>
      </c>
      <c r="DC7" s="754"/>
      <c r="DD7" s="754"/>
      <c r="DE7" s="754"/>
      <c r="DF7" s="755"/>
      <c r="DG7" s="753" t="s">
        <v>529</v>
      </c>
      <c r="DH7" s="754"/>
      <c r="DI7" s="754"/>
      <c r="DJ7" s="754"/>
      <c r="DK7" s="755"/>
      <c r="DL7" s="753" t="s">
        <v>529</v>
      </c>
      <c r="DM7" s="754"/>
      <c r="DN7" s="754"/>
      <c r="DO7" s="754"/>
      <c r="DP7" s="755"/>
      <c r="DQ7" s="753" t="s">
        <v>529</v>
      </c>
      <c r="DR7" s="754"/>
      <c r="DS7" s="754"/>
      <c r="DT7" s="754"/>
      <c r="DU7" s="755"/>
      <c r="DV7" s="756"/>
      <c r="DW7" s="757"/>
      <c r="DX7" s="757"/>
      <c r="DY7" s="757"/>
      <c r="DZ7" s="758"/>
      <c r="EA7" s="219"/>
    </row>
    <row r="8" spans="1:131" s="220" customFormat="1" ht="26.25" customHeight="1" x14ac:dyDescent="0.15">
      <c r="A8" s="223">
        <v>2</v>
      </c>
      <c r="B8" s="790"/>
      <c r="C8" s="791"/>
      <c r="D8" s="791"/>
      <c r="E8" s="791"/>
      <c r="F8" s="791"/>
      <c r="G8" s="791"/>
      <c r="H8" s="791"/>
      <c r="I8" s="791"/>
      <c r="J8" s="791"/>
      <c r="K8" s="791"/>
      <c r="L8" s="791"/>
      <c r="M8" s="791"/>
      <c r="N8" s="791"/>
      <c r="O8" s="791"/>
      <c r="P8" s="792"/>
      <c r="Q8" s="793"/>
      <c r="R8" s="794"/>
      <c r="S8" s="794"/>
      <c r="T8" s="794"/>
      <c r="U8" s="794"/>
      <c r="V8" s="794"/>
      <c r="W8" s="794"/>
      <c r="X8" s="794"/>
      <c r="Y8" s="794"/>
      <c r="Z8" s="794"/>
      <c r="AA8" s="794"/>
      <c r="AB8" s="794"/>
      <c r="AC8" s="794"/>
      <c r="AD8" s="794"/>
      <c r="AE8" s="795"/>
      <c r="AF8" s="796"/>
      <c r="AG8" s="797"/>
      <c r="AH8" s="797"/>
      <c r="AI8" s="797"/>
      <c r="AJ8" s="798"/>
      <c r="AK8" s="779"/>
      <c r="AL8" s="780"/>
      <c r="AM8" s="780"/>
      <c r="AN8" s="780"/>
      <c r="AO8" s="780"/>
      <c r="AP8" s="780"/>
      <c r="AQ8" s="780"/>
      <c r="AR8" s="780"/>
      <c r="AS8" s="780"/>
      <c r="AT8" s="780"/>
      <c r="AU8" s="781"/>
      <c r="AV8" s="781"/>
      <c r="AW8" s="781"/>
      <c r="AX8" s="781"/>
      <c r="AY8" s="782"/>
      <c r="AZ8" s="216"/>
      <c r="BA8" s="216"/>
      <c r="BB8" s="216"/>
      <c r="BC8" s="216"/>
      <c r="BD8" s="216"/>
      <c r="BE8" s="217"/>
      <c r="BF8" s="217"/>
      <c r="BG8" s="217"/>
      <c r="BH8" s="217"/>
      <c r="BI8" s="217"/>
      <c r="BJ8" s="217"/>
      <c r="BK8" s="217"/>
      <c r="BL8" s="217"/>
      <c r="BM8" s="217"/>
      <c r="BN8" s="217"/>
      <c r="BO8" s="217"/>
      <c r="BP8" s="217"/>
      <c r="BQ8" s="223">
        <v>2</v>
      </c>
      <c r="BR8" s="224"/>
      <c r="BS8" s="783" t="s">
        <v>601</v>
      </c>
      <c r="BT8" s="784"/>
      <c r="BU8" s="784"/>
      <c r="BV8" s="784"/>
      <c r="BW8" s="784"/>
      <c r="BX8" s="784"/>
      <c r="BY8" s="784"/>
      <c r="BZ8" s="784"/>
      <c r="CA8" s="784"/>
      <c r="CB8" s="784"/>
      <c r="CC8" s="784"/>
      <c r="CD8" s="784"/>
      <c r="CE8" s="784"/>
      <c r="CF8" s="784"/>
      <c r="CG8" s="785"/>
      <c r="CH8" s="786">
        <v>7</v>
      </c>
      <c r="CI8" s="787"/>
      <c r="CJ8" s="787"/>
      <c r="CK8" s="787"/>
      <c r="CL8" s="788"/>
      <c r="CM8" s="786">
        <v>477</v>
      </c>
      <c r="CN8" s="787"/>
      <c r="CO8" s="787"/>
      <c r="CP8" s="787"/>
      <c r="CQ8" s="788"/>
      <c r="CR8" s="786">
        <v>21</v>
      </c>
      <c r="CS8" s="787"/>
      <c r="CT8" s="787"/>
      <c r="CU8" s="787"/>
      <c r="CV8" s="788"/>
      <c r="CW8" s="786">
        <v>30.8</v>
      </c>
      <c r="CX8" s="787"/>
      <c r="CY8" s="787"/>
      <c r="CZ8" s="787"/>
      <c r="DA8" s="788"/>
      <c r="DB8" s="786" t="s">
        <v>529</v>
      </c>
      <c r="DC8" s="787"/>
      <c r="DD8" s="787"/>
      <c r="DE8" s="787"/>
      <c r="DF8" s="788"/>
      <c r="DG8" s="786" t="s">
        <v>529</v>
      </c>
      <c r="DH8" s="787"/>
      <c r="DI8" s="787"/>
      <c r="DJ8" s="787"/>
      <c r="DK8" s="788"/>
      <c r="DL8" s="786" t="s">
        <v>529</v>
      </c>
      <c r="DM8" s="787"/>
      <c r="DN8" s="787"/>
      <c r="DO8" s="787"/>
      <c r="DP8" s="788"/>
      <c r="DQ8" s="786" t="s">
        <v>529</v>
      </c>
      <c r="DR8" s="787"/>
      <c r="DS8" s="787"/>
      <c r="DT8" s="787"/>
      <c r="DU8" s="788"/>
      <c r="DV8" s="783"/>
      <c r="DW8" s="784"/>
      <c r="DX8" s="784"/>
      <c r="DY8" s="784"/>
      <c r="DZ8" s="789"/>
      <c r="EA8" s="219"/>
    </row>
    <row r="9" spans="1:131" s="220" customFormat="1" ht="26.25" customHeight="1" x14ac:dyDescent="0.15">
      <c r="A9" s="223">
        <v>3</v>
      </c>
      <c r="B9" s="790"/>
      <c r="C9" s="791"/>
      <c r="D9" s="791"/>
      <c r="E9" s="791"/>
      <c r="F9" s="791"/>
      <c r="G9" s="791"/>
      <c r="H9" s="791"/>
      <c r="I9" s="791"/>
      <c r="J9" s="791"/>
      <c r="K9" s="791"/>
      <c r="L9" s="791"/>
      <c r="M9" s="791"/>
      <c r="N9" s="791"/>
      <c r="O9" s="791"/>
      <c r="P9" s="792"/>
      <c r="Q9" s="793"/>
      <c r="R9" s="794"/>
      <c r="S9" s="794"/>
      <c r="T9" s="794"/>
      <c r="U9" s="794"/>
      <c r="V9" s="794"/>
      <c r="W9" s="794"/>
      <c r="X9" s="794"/>
      <c r="Y9" s="794"/>
      <c r="Z9" s="794"/>
      <c r="AA9" s="794"/>
      <c r="AB9" s="794"/>
      <c r="AC9" s="794"/>
      <c r="AD9" s="794"/>
      <c r="AE9" s="795"/>
      <c r="AF9" s="796"/>
      <c r="AG9" s="797"/>
      <c r="AH9" s="797"/>
      <c r="AI9" s="797"/>
      <c r="AJ9" s="798"/>
      <c r="AK9" s="779"/>
      <c r="AL9" s="780"/>
      <c r="AM9" s="780"/>
      <c r="AN9" s="780"/>
      <c r="AO9" s="780"/>
      <c r="AP9" s="780"/>
      <c r="AQ9" s="780"/>
      <c r="AR9" s="780"/>
      <c r="AS9" s="780"/>
      <c r="AT9" s="780"/>
      <c r="AU9" s="781"/>
      <c r="AV9" s="781"/>
      <c r="AW9" s="781"/>
      <c r="AX9" s="781"/>
      <c r="AY9" s="782"/>
      <c r="AZ9" s="216"/>
      <c r="BA9" s="216"/>
      <c r="BB9" s="216"/>
      <c r="BC9" s="216"/>
      <c r="BD9" s="216"/>
      <c r="BE9" s="217"/>
      <c r="BF9" s="217"/>
      <c r="BG9" s="217"/>
      <c r="BH9" s="217"/>
      <c r="BI9" s="217"/>
      <c r="BJ9" s="217"/>
      <c r="BK9" s="217"/>
      <c r="BL9" s="217"/>
      <c r="BM9" s="217"/>
      <c r="BN9" s="217"/>
      <c r="BO9" s="217"/>
      <c r="BP9" s="217"/>
      <c r="BQ9" s="223">
        <v>3</v>
      </c>
      <c r="BR9" s="224"/>
      <c r="BS9" s="783" t="s">
        <v>602</v>
      </c>
      <c r="BT9" s="784"/>
      <c r="BU9" s="784"/>
      <c r="BV9" s="784"/>
      <c r="BW9" s="784"/>
      <c r="BX9" s="784"/>
      <c r="BY9" s="784"/>
      <c r="BZ9" s="784"/>
      <c r="CA9" s="784"/>
      <c r="CB9" s="784"/>
      <c r="CC9" s="784"/>
      <c r="CD9" s="784"/>
      <c r="CE9" s="784"/>
      <c r="CF9" s="784"/>
      <c r="CG9" s="785"/>
      <c r="CH9" s="786">
        <v>-9.5</v>
      </c>
      <c r="CI9" s="787"/>
      <c r="CJ9" s="787"/>
      <c r="CK9" s="787"/>
      <c r="CL9" s="788"/>
      <c r="CM9" s="786">
        <v>509</v>
      </c>
      <c r="CN9" s="787"/>
      <c r="CO9" s="787"/>
      <c r="CP9" s="787"/>
      <c r="CQ9" s="788"/>
      <c r="CR9" s="786">
        <v>5</v>
      </c>
      <c r="CS9" s="787"/>
      <c r="CT9" s="787"/>
      <c r="CU9" s="787"/>
      <c r="CV9" s="788"/>
      <c r="CW9" s="786">
        <v>0</v>
      </c>
      <c r="CX9" s="787"/>
      <c r="CY9" s="787"/>
      <c r="CZ9" s="787"/>
      <c r="DA9" s="788"/>
      <c r="DB9" s="786" t="s">
        <v>529</v>
      </c>
      <c r="DC9" s="787"/>
      <c r="DD9" s="787"/>
      <c r="DE9" s="787"/>
      <c r="DF9" s="788"/>
      <c r="DG9" s="786" t="s">
        <v>529</v>
      </c>
      <c r="DH9" s="787"/>
      <c r="DI9" s="787"/>
      <c r="DJ9" s="787"/>
      <c r="DK9" s="788"/>
      <c r="DL9" s="786" t="s">
        <v>529</v>
      </c>
      <c r="DM9" s="787"/>
      <c r="DN9" s="787"/>
      <c r="DO9" s="787"/>
      <c r="DP9" s="788"/>
      <c r="DQ9" s="786" t="s">
        <v>529</v>
      </c>
      <c r="DR9" s="787"/>
      <c r="DS9" s="787"/>
      <c r="DT9" s="787"/>
      <c r="DU9" s="788"/>
      <c r="DV9" s="783"/>
      <c r="DW9" s="784"/>
      <c r="DX9" s="784"/>
      <c r="DY9" s="784"/>
      <c r="DZ9" s="789"/>
      <c r="EA9" s="219"/>
    </row>
    <row r="10" spans="1:131" s="220" customFormat="1" ht="26.25" customHeight="1" x14ac:dyDescent="0.15">
      <c r="A10" s="223">
        <v>4</v>
      </c>
      <c r="B10" s="790"/>
      <c r="C10" s="791"/>
      <c r="D10" s="791"/>
      <c r="E10" s="791"/>
      <c r="F10" s="791"/>
      <c r="G10" s="791"/>
      <c r="H10" s="791"/>
      <c r="I10" s="791"/>
      <c r="J10" s="791"/>
      <c r="K10" s="791"/>
      <c r="L10" s="791"/>
      <c r="M10" s="791"/>
      <c r="N10" s="791"/>
      <c r="O10" s="791"/>
      <c r="P10" s="792"/>
      <c r="Q10" s="793"/>
      <c r="R10" s="794"/>
      <c r="S10" s="794"/>
      <c r="T10" s="794"/>
      <c r="U10" s="794"/>
      <c r="V10" s="794"/>
      <c r="W10" s="794"/>
      <c r="X10" s="794"/>
      <c r="Y10" s="794"/>
      <c r="Z10" s="794"/>
      <c r="AA10" s="794"/>
      <c r="AB10" s="794"/>
      <c r="AC10" s="794"/>
      <c r="AD10" s="794"/>
      <c r="AE10" s="795"/>
      <c r="AF10" s="796"/>
      <c r="AG10" s="797"/>
      <c r="AH10" s="797"/>
      <c r="AI10" s="797"/>
      <c r="AJ10" s="798"/>
      <c r="AK10" s="779"/>
      <c r="AL10" s="780"/>
      <c r="AM10" s="780"/>
      <c r="AN10" s="780"/>
      <c r="AO10" s="780"/>
      <c r="AP10" s="780"/>
      <c r="AQ10" s="780"/>
      <c r="AR10" s="780"/>
      <c r="AS10" s="780"/>
      <c r="AT10" s="780"/>
      <c r="AU10" s="781"/>
      <c r="AV10" s="781"/>
      <c r="AW10" s="781"/>
      <c r="AX10" s="781"/>
      <c r="AY10" s="782"/>
      <c r="AZ10" s="216"/>
      <c r="BA10" s="216"/>
      <c r="BB10" s="216"/>
      <c r="BC10" s="216"/>
      <c r="BD10" s="216"/>
      <c r="BE10" s="217"/>
      <c r="BF10" s="217"/>
      <c r="BG10" s="217"/>
      <c r="BH10" s="217"/>
      <c r="BI10" s="217"/>
      <c r="BJ10" s="217"/>
      <c r="BK10" s="217"/>
      <c r="BL10" s="217"/>
      <c r="BM10" s="217"/>
      <c r="BN10" s="217"/>
      <c r="BO10" s="217"/>
      <c r="BP10" s="217"/>
      <c r="BQ10" s="223">
        <v>4</v>
      </c>
      <c r="BR10" s="224"/>
      <c r="BS10" s="783"/>
      <c r="BT10" s="784"/>
      <c r="BU10" s="784"/>
      <c r="BV10" s="784"/>
      <c r="BW10" s="784"/>
      <c r="BX10" s="784"/>
      <c r="BY10" s="784"/>
      <c r="BZ10" s="784"/>
      <c r="CA10" s="784"/>
      <c r="CB10" s="784"/>
      <c r="CC10" s="784"/>
      <c r="CD10" s="784"/>
      <c r="CE10" s="784"/>
      <c r="CF10" s="784"/>
      <c r="CG10" s="785"/>
      <c r="CH10" s="786"/>
      <c r="CI10" s="787"/>
      <c r="CJ10" s="787"/>
      <c r="CK10" s="787"/>
      <c r="CL10" s="788"/>
      <c r="CM10" s="786"/>
      <c r="CN10" s="787"/>
      <c r="CO10" s="787"/>
      <c r="CP10" s="787"/>
      <c r="CQ10" s="788"/>
      <c r="CR10" s="786"/>
      <c r="CS10" s="787"/>
      <c r="CT10" s="787"/>
      <c r="CU10" s="787"/>
      <c r="CV10" s="788"/>
      <c r="CW10" s="786"/>
      <c r="CX10" s="787"/>
      <c r="CY10" s="787"/>
      <c r="CZ10" s="787"/>
      <c r="DA10" s="788"/>
      <c r="DB10" s="786"/>
      <c r="DC10" s="787"/>
      <c r="DD10" s="787"/>
      <c r="DE10" s="787"/>
      <c r="DF10" s="788"/>
      <c r="DG10" s="786"/>
      <c r="DH10" s="787"/>
      <c r="DI10" s="787"/>
      <c r="DJ10" s="787"/>
      <c r="DK10" s="788"/>
      <c r="DL10" s="786"/>
      <c r="DM10" s="787"/>
      <c r="DN10" s="787"/>
      <c r="DO10" s="787"/>
      <c r="DP10" s="788"/>
      <c r="DQ10" s="786"/>
      <c r="DR10" s="787"/>
      <c r="DS10" s="787"/>
      <c r="DT10" s="787"/>
      <c r="DU10" s="788"/>
      <c r="DV10" s="783"/>
      <c r="DW10" s="784"/>
      <c r="DX10" s="784"/>
      <c r="DY10" s="784"/>
      <c r="DZ10" s="789"/>
      <c r="EA10" s="219"/>
    </row>
    <row r="11" spans="1:131" s="220" customFormat="1" ht="26.25" customHeight="1" x14ac:dyDescent="0.15">
      <c r="A11" s="223">
        <v>5</v>
      </c>
      <c r="B11" s="790"/>
      <c r="C11" s="791"/>
      <c r="D11" s="791"/>
      <c r="E11" s="791"/>
      <c r="F11" s="791"/>
      <c r="G11" s="791"/>
      <c r="H11" s="791"/>
      <c r="I11" s="791"/>
      <c r="J11" s="791"/>
      <c r="K11" s="791"/>
      <c r="L11" s="791"/>
      <c r="M11" s="791"/>
      <c r="N11" s="791"/>
      <c r="O11" s="791"/>
      <c r="P11" s="792"/>
      <c r="Q11" s="793"/>
      <c r="R11" s="794"/>
      <c r="S11" s="794"/>
      <c r="T11" s="794"/>
      <c r="U11" s="794"/>
      <c r="V11" s="794"/>
      <c r="W11" s="794"/>
      <c r="X11" s="794"/>
      <c r="Y11" s="794"/>
      <c r="Z11" s="794"/>
      <c r="AA11" s="794"/>
      <c r="AB11" s="794"/>
      <c r="AC11" s="794"/>
      <c r="AD11" s="794"/>
      <c r="AE11" s="795"/>
      <c r="AF11" s="796"/>
      <c r="AG11" s="797"/>
      <c r="AH11" s="797"/>
      <c r="AI11" s="797"/>
      <c r="AJ11" s="798"/>
      <c r="AK11" s="779"/>
      <c r="AL11" s="780"/>
      <c r="AM11" s="780"/>
      <c r="AN11" s="780"/>
      <c r="AO11" s="780"/>
      <c r="AP11" s="780"/>
      <c r="AQ11" s="780"/>
      <c r="AR11" s="780"/>
      <c r="AS11" s="780"/>
      <c r="AT11" s="780"/>
      <c r="AU11" s="781"/>
      <c r="AV11" s="781"/>
      <c r="AW11" s="781"/>
      <c r="AX11" s="781"/>
      <c r="AY11" s="782"/>
      <c r="AZ11" s="216"/>
      <c r="BA11" s="216"/>
      <c r="BB11" s="216"/>
      <c r="BC11" s="216"/>
      <c r="BD11" s="216"/>
      <c r="BE11" s="217"/>
      <c r="BF11" s="217"/>
      <c r="BG11" s="217"/>
      <c r="BH11" s="217"/>
      <c r="BI11" s="217"/>
      <c r="BJ11" s="217"/>
      <c r="BK11" s="217"/>
      <c r="BL11" s="217"/>
      <c r="BM11" s="217"/>
      <c r="BN11" s="217"/>
      <c r="BO11" s="217"/>
      <c r="BP11" s="217"/>
      <c r="BQ11" s="223">
        <v>5</v>
      </c>
      <c r="BR11" s="224"/>
      <c r="BS11" s="783"/>
      <c r="BT11" s="784"/>
      <c r="BU11" s="784"/>
      <c r="BV11" s="784"/>
      <c r="BW11" s="784"/>
      <c r="BX11" s="784"/>
      <c r="BY11" s="784"/>
      <c r="BZ11" s="784"/>
      <c r="CA11" s="784"/>
      <c r="CB11" s="784"/>
      <c r="CC11" s="784"/>
      <c r="CD11" s="784"/>
      <c r="CE11" s="784"/>
      <c r="CF11" s="784"/>
      <c r="CG11" s="785"/>
      <c r="CH11" s="786"/>
      <c r="CI11" s="787"/>
      <c r="CJ11" s="787"/>
      <c r="CK11" s="787"/>
      <c r="CL11" s="788"/>
      <c r="CM11" s="786"/>
      <c r="CN11" s="787"/>
      <c r="CO11" s="787"/>
      <c r="CP11" s="787"/>
      <c r="CQ11" s="788"/>
      <c r="CR11" s="786"/>
      <c r="CS11" s="787"/>
      <c r="CT11" s="787"/>
      <c r="CU11" s="787"/>
      <c r="CV11" s="788"/>
      <c r="CW11" s="786"/>
      <c r="CX11" s="787"/>
      <c r="CY11" s="787"/>
      <c r="CZ11" s="787"/>
      <c r="DA11" s="788"/>
      <c r="DB11" s="786"/>
      <c r="DC11" s="787"/>
      <c r="DD11" s="787"/>
      <c r="DE11" s="787"/>
      <c r="DF11" s="788"/>
      <c r="DG11" s="786"/>
      <c r="DH11" s="787"/>
      <c r="DI11" s="787"/>
      <c r="DJ11" s="787"/>
      <c r="DK11" s="788"/>
      <c r="DL11" s="786"/>
      <c r="DM11" s="787"/>
      <c r="DN11" s="787"/>
      <c r="DO11" s="787"/>
      <c r="DP11" s="788"/>
      <c r="DQ11" s="786"/>
      <c r="DR11" s="787"/>
      <c r="DS11" s="787"/>
      <c r="DT11" s="787"/>
      <c r="DU11" s="788"/>
      <c r="DV11" s="783"/>
      <c r="DW11" s="784"/>
      <c r="DX11" s="784"/>
      <c r="DY11" s="784"/>
      <c r="DZ11" s="789"/>
      <c r="EA11" s="219"/>
    </row>
    <row r="12" spans="1:131" s="220" customFormat="1" ht="26.25" customHeight="1" x14ac:dyDescent="0.15">
      <c r="A12" s="223">
        <v>6</v>
      </c>
      <c r="B12" s="790"/>
      <c r="C12" s="791"/>
      <c r="D12" s="791"/>
      <c r="E12" s="791"/>
      <c r="F12" s="791"/>
      <c r="G12" s="791"/>
      <c r="H12" s="791"/>
      <c r="I12" s="791"/>
      <c r="J12" s="791"/>
      <c r="K12" s="791"/>
      <c r="L12" s="791"/>
      <c r="M12" s="791"/>
      <c r="N12" s="791"/>
      <c r="O12" s="791"/>
      <c r="P12" s="792"/>
      <c r="Q12" s="793"/>
      <c r="R12" s="794"/>
      <c r="S12" s="794"/>
      <c r="T12" s="794"/>
      <c r="U12" s="794"/>
      <c r="V12" s="794"/>
      <c r="W12" s="794"/>
      <c r="X12" s="794"/>
      <c r="Y12" s="794"/>
      <c r="Z12" s="794"/>
      <c r="AA12" s="794"/>
      <c r="AB12" s="794"/>
      <c r="AC12" s="794"/>
      <c r="AD12" s="794"/>
      <c r="AE12" s="795"/>
      <c r="AF12" s="796"/>
      <c r="AG12" s="797"/>
      <c r="AH12" s="797"/>
      <c r="AI12" s="797"/>
      <c r="AJ12" s="798"/>
      <c r="AK12" s="779"/>
      <c r="AL12" s="780"/>
      <c r="AM12" s="780"/>
      <c r="AN12" s="780"/>
      <c r="AO12" s="780"/>
      <c r="AP12" s="780"/>
      <c r="AQ12" s="780"/>
      <c r="AR12" s="780"/>
      <c r="AS12" s="780"/>
      <c r="AT12" s="780"/>
      <c r="AU12" s="781"/>
      <c r="AV12" s="781"/>
      <c r="AW12" s="781"/>
      <c r="AX12" s="781"/>
      <c r="AY12" s="782"/>
      <c r="AZ12" s="216"/>
      <c r="BA12" s="216"/>
      <c r="BB12" s="216"/>
      <c r="BC12" s="216"/>
      <c r="BD12" s="216"/>
      <c r="BE12" s="217"/>
      <c r="BF12" s="217"/>
      <c r="BG12" s="217"/>
      <c r="BH12" s="217"/>
      <c r="BI12" s="217"/>
      <c r="BJ12" s="217"/>
      <c r="BK12" s="217"/>
      <c r="BL12" s="217"/>
      <c r="BM12" s="217"/>
      <c r="BN12" s="217"/>
      <c r="BO12" s="217"/>
      <c r="BP12" s="217"/>
      <c r="BQ12" s="223">
        <v>6</v>
      </c>
      <c r="BR12" s="224"/>
      <c r="BS12" s="783"/>
      <c r="BT12" s="784"/>
      <c r="BU12" s="784"/>
      <c r="BV12" s="784"/>
      <c r="BW12" s="784"/>
      <c r="BX12" s="784"/>
      <c r="BY12" s="784"/>
      <c r="BZ12" s="784"/>
      <c r="CA12" s="784"/>
      <c r="CB12" s="784"/>
      <c r="CC12" s="784"/>
      <c r="CD12" s="784"/>
      <c r="CE12" s="784"/>
      <c r="CF12" s="784"/>
      <c r="CG12" s="785"/>
      <c r="CH12" s="786"/>
      <c r="CI12" s="787"/>
      <c r="CJ12" s="787"/>
      <c r="CK12" s="787"/>
      <c r="CL12" s="788"/>
      <c r="CM12" s="786"/>
      <c r="CN12" s="787"/>
      <c r="CO12" s="787"/>
      <c r="CP12" s="787"/>
      <c r="CQ12" s="788"/>
      <c r="CR12" s="786"/>
      <c r="CS12" s="787"/>
      <c r="CT12" s="787"/>
      <c r="CU12" s="787"/>
      <c r="CV12" s="788"/>
      <c r="CW12" s="786"/>
      <c r="CX12" s="787"/>
      <c r="CY12" s="787"/>
      <c r="CZ12" s="787"/>
      <c r="DA12" s="788"/>
      <c r="DB12" s="786"/>
      <c r="DC12" s="787"/>
      <c r="DD12" s="787"/>
      <c r="DE12" s="787"/>
      <c r="DF12" s="788"/>
      <c r="DG12" s="786"/>
      <c r="DH12" s="787"/>
      <c r="DI12" s="787"/>
      <c r="DJ12" s="787"/>
      <c r="DK12" s="788"/>
      <c r="DL12" s="786"/>
      <c r="DM12" s="787"/>
      <c r="DN12" s="787"/>
      <c r="DO12" s="787"/>
      <c r="DP12" s="788"/>
      <c r="DQ12" s="786"/>
      <c r="DR12" s="787"/>
      <c r="DS12" s="787"/>
      <c r="DT12" s="787"/>
      <c r="DU12" s="788"/>
      <c r="DV12" s="783"/>
      <c r="DW12" s="784"/>
      <c r="DX12" s="784"/>
      <c r="DY12" s="784"/>
      <c r="DZ12" s="789"/>
      <c r="EA12" s="219"/>
    </row>
    <row r="13" spans="1:131" s="220" customFormat="1" ht="26.25" customHeight="1" x14ac:dyDescent="0.15">
      <c r="A13" s="223">
        <v>7</v>
      </c>
      <c r="B13" s="790"/>
      <c r="C13" s="791"/>
      <c r="D13" s="791"/>
      <c r="E13" s="791"/>
      <c r="F13" s="791"/>
      <c r="G13" s="791"/>
      <c r="H13" s="791"/>
      <c r="I13" s="791"/>
      <c r="J13" s="791"/>
      <c r="K13" s="791"/>
      <c r="L13" s="791"/>
      <c r="M13" s="791"/>
      <c r="N13" s="791"/>
      <c r="O13" s="791"/>
      <c r="P13" s="792"/>
      <c r="Q13" s="793"/>
      <c r="R13" s="794"/>
      <c r="S13" s="794"/>
      <c r="T13" s="794"/>
      <c r="U13" s="794"/>
      <c r="V13" s="794"/>
      <c r="W13" s="794"/>
      <c r="X13" s="794"/>
      <c r="Y13" s="794"/>
      <c r="Z13" s="794"/>
      <c r="AA13" s="794"/>
      <c r="AB13" s="794"/>
      <c r="AC13" s="794"/>
      <c r="AD13" s="794"/>
      <c r="AE13" s="795"/>
      <c r="AF13" s="796"/>
      <c r="AG13" s="797"/>
      <c r="AH13" s="797"/>
      <c r="AI13" s="797"/>
      <c r="AJ13" s="798"/>
      <c r="AK13" s="779"/>
      <c r="AL13" s="780"/>
      <c r="AM13" s="780"/>
      <c r="AN13" s="780"/>
      <c r="AO13" s="780"/>
      <c r="AP13" s="780"/>
      <c r="AQ13" s="780"/>
      <c r="AR13" s="780"/>
      <c r="AS13" s="780"/>
      <c r="AT13" s="780"/>
      <c r="AU13" s="781"/>
      <c r="AV13" s="781"/>
      <c r="AW13" s="781"/>
      <c r="AX13" s="781"/>
      <c r="AY13" s="782"/>
      <c r="AZ13" s="216"/>
      <c r="BA13" s="216"/>
      <c r="BB13" s="216"/>
      <c r="BC13" s="216"/>
      <c r="BD13" s="216"/>
      <c r="BE13" s="217"/>
      <c r="BF13" s="217"/>
      <c r="BG13" s="217"/>
      <c r="BH13" s="217"/>
      <c r="BI13" s="217"/>
      <c r="BJ13" s="217"/>
      <c r="BK13" s="217"/>
      <c r="BL13" s="217"/>
      <c r="BM13" s="217"/>
      <c r="BN13" s="217"/>
      <c r="BO13" s="217"/>
      <c r="BP13" s="217"/>
      <c r="BQ13" s="223">
        <v>7</v>
      </c>
      <c r="BR13" s="224"/>
      <c r="BS13" s="783"/>
      <c r="BT13" s="784"/>
      <c r="BU13" s="784"/>
      <c r="BV13" s="784"/>
      <c r="BW13" s="784"/>
      <c r="BX13" s="784"/>
      <c r="BY13" s="784"/>
      <c r="BZ13" s="784"/>
      <c r="CA13" s="784"/>
      <c r="CB13" s="784"/>
      <c r="CC13" s="784"/>
      <c r="CD13" s="784"/>
      <c r="CE13" s="784"/>
      <c r="CF13" s="784"/>
      <c r="CG13" s="785"/>
      <c r="CH13" s="786"/>
      <c r="CI13" s="787"/>
      <c r="CJ13" s="787"/>
      <c r="CK13" s="787"/>
      <c r="CL13" s="788"/>
      <c r="CM13" s="786"/>
      <c r="CN13" s="787"/>
      <c r="CO13" s="787"/>
      <c r="CP13" s="787"/>
      <c r="CQ13" s="788"/>
      <c r="CR13" s="786"/>
      <c r="CS13" s="787"/>
      <c r="CT13" s="787"/>
      <c r="CU13" s="787"/>
      <c r="CV13" s="788"/>
      <c r="CW13" s="786"/>
      <c r="CX13" s="787"/>
      <c r="CY13" s="787"/>
      <c r="CZ13" s="787"/>
      <c r="DA13" s="788"/>
      <c r="DB13" s="786"/>
      <c r="DC13" s="787"/>
      <c r="DD13" s="787"/>
      <c r="DE13" s="787"/>
      <c r="DF13" s="788"/>
      <c r="DG13" s="786"/>
      <c r="DH13" s="787"/>
      <c r="DI13" s="787"/>
      <c r="DJ13" s="787"/>
      <c r="DK13" s="788"/>
      <c r="DL13" s="786"/>
      <c r="DM13" s="787"/>
      <c r="DN13" s="787"/>
      <c r="DO13" s="787"/>
      <c r="DP13" s="788"/>
      <c r="DQ13" s="786"/>
      <c r="DR13" s="787"/>
      <c r="DS13" s="787"/>
      <c r="DT13" s="787"/>
      <c r="DU13" s="788"/>
      <c r="DV13" s="783"/>
      <c r="DW13" s="784"/>
      <c r="DX13" s="784"/>
      <c r="DY13" s="784"/>
      <c r="DZ13" s="789"/>
      <c r="EA13" s="219"/>
    </row>
    <row r="14" spans="1:131" s="220" customFormat="1" ht="26.25" customHeight="1" x14ac:dyDescent="0.15">
      <c r="A14" s="223">
        <v>8</v>
      </c>
      <c r="B14" s="790"/>
      <c r="C14" s="791"/>
      <c r="D14" s="791"/>
      <c r="E14" s="791"/>
      <c r="F14" s="791"/>
      <c r="G14" s="791"/>
      <c r="H14" s="791"/>
      <c r="I14" s="791"/>
      <c r="J14" s="791"/>
      <c r="K14" s="791"/>
      <c r="L14" s="791"/>
      <c r="M14" s="791"/>
      <c r="N14" s="791"/>
      <c r="O14" s="791"/>
      <c r="P14" s="792"/>
      <c r="Q14" s="793"/>
      <c r="R14" s="794"/>
      <c r="S14" s="794"/>
      <c r="T14" s="794"/>
      <c r="U14" s="794"/>
      <c r="V14" s="794"/>
      <c r="W14" s="794"/>
      <c r="X14" s="794"/>
      <c r="Y14" s="794"/>
      <c r="Z14" s="794"/>
      <c r="AA14" s="794"/>
      <c r="AB14" s="794"/>
      <c r="AC14" s="794"/>
      <c r="AD14" s="794"/>
      <c r="AE14" s="795"/>
      <c r="AF14" s="796"/>
      <c r="AG14" s="797"/>
      <c r="AH14" s="797"/>
      <c r="AI14" s="797"/>
      <c r="AJ14" s="798"/>
      <c r="AK14" s="779"/>
      <c r="AL14" s="780"/>
      <c r="AM14" s="780"/>
      <c r="AN14" s="780"/>
      <c r="AO14" s="780"/>
      <c r="AP14" s="780"/>
      <c r="AQ14" s="780"/>
      <c r="AR14" s="780"/>
      <c r="AS14" s="780"/>
      <c r="AT14" s="780"/>
      <c r="AU14" s="781"/>
      <c r="AV14" s="781"/>
      <c r="AW14" s="781"/>
      <c r="AX14" s="781"/>
      <c r="AY14" s="782"/>
      <c r="AZ14" s="216"/>
      <c r="BA14" s="216"/>
      <c r="BB14" s="216"/>
      <c r="BC14" s="216"/>
      <c r="BD14" s="216"/>
      <c r="BE14" s="217"/>
      <c r="BF14" s="217"/>
      <c r="BG14" s="217"/>
      <c r="BH14" s="217"/>
      <c r="BI14" s="217"/>
      <c r="BJ14" s="217"/>
      <c r="BK14" s="217"/>
      <c r="BL14" s="217"/>
      <c r="BM14" s="217"/>
      <c r="BN14" s="217"/>
      <c r="BO14" s="217"/>
      <c r="BP14" s="217"/>
      <c r="BQ14" s="223">
        <v>8</v>
      </c>
      <c r="BR14" s="224"/>
      <c r="BS14" s="783"/>
      <c r="BT14" s="784"/>
      <c r="BU14" s="784"/>
      <c r="BV14" s="784"/>
      <c r="BW14" s="784"/>
      <c r="BX14" s="784"/>
      <c r="BY14" s="784"/>
      <c r="BZ14" s="784"/>
      <c r="CA14" s="784"/>
      <c r="CB14" s="784"/>
      <c r="CC14" s="784"/>
      <c r="CD14" s="784"/>
      <c r="CE14" s="784"/>
      <c r="CF14" s="784"/>
      <c r="CG14" s="785"/>
      <c r="CH14" s="786"/>
      <c r="CI14" s="787"/>
      <c r="CJ14" s="787"/>
      <c r="CK14" s="787"/>
      <c r="CL14" s="788"/>
      <c r="CM14" s="786"/>
      <c r="CN14" s="787"/>
      <c r="CO14" s="787"/>
      <c r="CP14" s="787"/>
      <c r="CQ14" s="788"/>
      <c r="CR14" s="786"/>
      <c r="CS14" s="787"/>
      <c r="CT14" s="787"/>
      <c r="CU14" s="787"/>
      <c r="CV14" s="788"/>
      <c r="CW14" s="786"/>
      <c r="CX14" s="787"/>
      <c r="CY14" s="787"/>
      <c r="CZ14" s="787"/>
      <c r="DA14" s="788"/>
      <c r="DB14" s="786"/>
      <c r="DC14" s="787"/>
      <c r="DD14" s="787"/>
      <c r="DE14" s="787"/>
      <c r="DF14" s="788"/>
      <c r="DG14" s="786"/>
      <c r="DH14" s="787"/>
      <c r="DI14" s="787"/>
      <c r="DJ14" s="787"/>
      <c r="DK14" s="788"/>
      <c r="DL14" s="786"/>
      <c r="DM14" s="787"/>
      <c r="DN14" s="787"/>
      <c r="DO14" s="787"/>
      <c r="DP14" s="788"/>
      <c r="DQ14" s="786"/>
      <c r="DR14" s="787"/>
      <c r="DS14" s="787"/>
      <c r="DT14" s="787"/>
      <c r="DU14" s="788"/>
      <c r="DV14" s="783"/>
      <c r="DW14" s="784"/>
      <c r="DX14" s="784"/>
      <c r="DY14" s="784"/>
      <c r="DZ14" s="789"/>
      <c r="EA14" s="219"/>
    </row>
    <row r="15" spans="1:131" s="220" customFormat="1" ht="26.25" customHeight="1" x14ac:dyDescent="0.15">
      <c r="A15" s="223">
        <v>9</v>
      </c>
      <c r="B15" s="790"/>
      <c r="C15" s="791"/>
      <c r="D15" s="791"/>
      <c r="E15" s="791"/>
      <c r="F15" s="791"/>
      <c r="G15" s="791"/>
      <c r="H15" s="791"/>
      <c r="I15" s="791"/>
      <c r="J15" s="791"/>
      <c r="K15" s="791"/>
      <c r="L15" s="791"/>
      <c r="M15" s="791"/>
      <c r="N15" s="791"/>
      <c r="O15" s="791"/>
      <c r="P15" s="792"/>
      <c r="Q15" s="793"/>
      <c r="R15" s="794"/>
      <c r="S15" s="794"/>
      <c r="T15" s="794"/>
      <c r="U15" s="794"/>
      <c r="V15" s="794"/>
      <c r="W15" s="794"/>
      <c r="X15" s="794"/>
      <c r="Y15" s="794"/>
      <c r="Z15" s="794"/>
      <c r="AA15" s="794"/>
      <c r="AB15" s="794"/>
      <c r="AC15" s="794"/>
      <c r="AD15" s="794"/>
      <c r="AE15" s="795"/>
      <c r="AF15" s="796"/>
      <c r="AG15" s="797"/>
      <c r="AH15" s="797"/>
      <c r="AI15" s="797"/>
      <c r="AJ15" s="798"/>
      <c r="AK15" s="779"/>
      <c r="AL15" s="780"/>
      <c r="AM15" s="780"/>
      <c r="AN15" s="780"/>
      <c r="AO15" s="780"/>
      <c r="AP15" s="780"/>
      <c r="AQ15" s="780"/>
      <c r="AR15" s="780"/>
      <c r="AS15" s="780"/>
      <c r="AT15" s="780"/>
      <c r="AU15" s="781"/>
      <c r="AV15" s="781"/>
      <c r="AW15" s="781"/>
      <c r="AX15" s="781"/>
      <c r="AY15" s="782"/>
      <c r="AZ15" s="216"/>
      <c r="BA15" s="216"/>
      <c r="BB15" s="216"/>
      <c r="BC15" s="216"/>
      <c r="BD15" s="216"/>
      <c r="BE15" s="217"/>
      <c r="BF15" s="217"/>
      <c r="BG15" s="217"/>
      <c r="BH15" s="217"/>
      <c r="BI15" s="217"/>
      <c r="BJ15" s="217"/>
      <c r="BK15" s="217"/>
      <c r="BL15" s="217"/>
      <c r="BM15" s="217"/>
      <c r="BN15" s="217"/>
      <c r="BO15" s="217"/>
      <c r="BP15" s="217"/>
      <c r="BQ15" s="223">
        <v>9</v>
      </c>
      <c r="BR15" s="224"/>
      <c r="BS15" s="783"/>
      <c r="BT15" s="784"/>
      <c r="BU15" s="784"/>
      <c r="BV15" s="784"/>
      <c r="BW15" s="784"/>
      <c r="BX15" s="784"/>
      <c r="BY15" s="784"/>
      <c r="BZ15" s="784"/>
      <c r="CA15" s="784"/>
      <c r="CB15" s="784"/>
      <c r="CC15" s="784"/>
      <c r="CD15" s="784"/>
      <c r="CE15" s="784"/>
      <c r="CF15" s="784"/>
      <c r="CG15" s="785"/>
      <c r="CH15" s="786"/>
      <c r="CI15" s="787"/>
      <c r="CJ15" s="787"/>
      <c r="CK15" s="787"/>
      <c r="CL15" s="788"/>
      <c r="CM15" s="786"/>
      <c r="CN15" s="787"/>
      <c r="CO15" s="787"/>
      <c r="CP15" s="787"/>
      <c r="CQ15" s="788"/>
      <c r="CR15" s="786"/>
      <c r="CS15" s="787"/>
      <c r="CT15" s="787"/>
      <c r="CU15" s="787"/>
      <c r="CV15" s="788"/>
      <c r="CW15" s="786"/>
      <c r="CX15" s="787"/>
      <c r="CY15" s="787"/>
      <c r="CZ15" s="787"/>
      <c r="DA15" s="788"/>
      <c r="DB15" s="786"/>
      <c r="DC15" s="787"/>
      <c r="DD15" s="787"/>
      <c r="DE15" s="787"/>
      <c r="DF15" s="788"/>
      <c r="DG15" s="786"/>
      <c r="DH15" s="787"/>
      <c r="DI15" s="787"/>
      <c r="DJ15" s="787"/>
      <c r="DK15" s="788"/>
      <c r="DL15" s="786"/>
      <c r="DM15" s="787"/>
      <c r="DN15" s="787"/>
      <c r="DO15" s="787"/>
      <c r="DP15" s="788"/>
      <c r="DQ15" s="786"/>
      <c r="DR15" s="787"/>
      <c r="DS15" s="787"/>
      <c r="DT15" s="787"/>
      <c r="DU15" s="788"/>
      <c r="DV15" s="783"/>
      <c r="DW15" s="784"/>
      <c r="DX15" s="784"/>
      <c r="DY15" s="784"/>
      <c r="DZ15" s="789"/>
      <c r="EA15" s="219"/>
    </row>
    <row r="16" spans="1:131" s="220" customFormat="1" ht="26.25" customHeight="1" x14ac:dyDescent="0.15">
      <c r="A16" s="223">
        <v>10</v>
      </c>
      <c r="B16" s="790"/>
      <c r="C16" s="791"/>
      <c r="D16" s="791"/>
      <c r="E16" s="791"/>
      <c r="F16" s="791"/>
      <c r="G16" s="791"/>
      <c r="H16" s="791"/>
      <c r="I16" s="791"/>
      <c r="J16" s="791"/>
      <c r="K16" s="791"/>
      <c r="L16" s="791"/>
      <c r="M16" s="791"/>
      <c r="N16" s="791"/>
      <c r="O16" s="791"/>
      <c r="P16" s="792"/>
      <c r="Q16" s="793"/>
      <c r="R16" s="794"/>
      <c r="S16" s="794"/>
      <c r="T16" s="794"/>
      <c r="U16" s="794"/>
      <c r="V16" s="794"/>
      <c r="W16" s="794"/>
      <c r="X16" s="794"/>
      <c r="Y16" s="794"/>
      <c r="Z16" s="794"/>
      <c r="AA16" s="794"/>
      <c r="AB16" s="794"/>
      <c r="AC16" s="794"/>
      <c r="AD16" s="794"/>
      <c r="AE16" s="795"/>
      <c r="AF16" s="796"/>
      <c r="AG16" s="797"/>
      <c r="AH16" s="797"/>
      <c r="AI16" s="797"/>
      <c r="AJ16" s="798"/>
      <c r="AK16" s="779"/>
      <c r="AL16" s="780"/>
      <c r="AM16" s="780"/>
      <c r="AN16" s="780"/>
      <c r="AO16" s="780"/>
      <c r="AP16" s="780"/>
      <c r="AQ16" s="780"/>
      <c r="AR16" s="780"/>
      <c r="AS16" s="780"/>
      <c r="AT16" s="780"/>
      <c r="AU16" s="781"/>
      <c r="AV16" s="781"/>
      <c r="AW16" s="781"/>
      <c r="AX16" s="781"/>
      <c r="AY16" s="782"/>
      <c r="AZ16" s="216"/>
      <c r="BA16" s="216"/>
      <c r="BB16" s="216"/>
      <c r="BC16" s="216"/>
      <c r="BD16" s="216"/>
      <c r="BE16" s="217"/>
      <c r="BF16" s="217"/>
      <c r="BG16" s="217"/>
      <c r="BH16" s="217"/>
      <c r="BI16" s="217"/>
      <c r="BJ16" s="217"/>
      <c r="BK16" s="217"/>
      <c r="BL16" s="217"/>
      <c r="BM16" s="217"/>
      <c r="BN16" s="217"/>
      <c r="BO16" s="217"/>
      <c r="BP16" s="217"/>
      <c r="BQ16" s="223">
        <v>10</v>
      </c>
      <c r="BR16" s="224"/>
      <c r="BS16" s="783"/>
      <c r="BT16" s="784"/>
      <c r="BU16" s="784"/>
      <c r="BV16" s="784"/>
      <c r="BW16" s="784"/>
      <c r="BX16" s="784"/>
      <c r="BY16" s="784"/>
      <c r="BZ16" s="784"/>
      <c r="CA16" s="784"/>
      <c r="CB16" s="784"/>
      <c r="CC16" s="784"/>
      <c r="CD16" s="784"/>
      <c r="CE16" s="784"/>
      <c r="CF16" s="784"/>
      <c r="CG16" s="785"/>
      <c r="CH16" s="786"/>
      <c r="CI16" s="787"/>
      <c r="CJ16" s="787"/>
      <c r="CK16" s="787"/>
      <c r="CL16" s="788"/>
      <c r="CM16" s="786"/>
      <c r="CN16" s="787"/>
      <c r="CO16" s="787"/>
      <c r="CP16" s="787"/>
      <c r="CQ16" s="788"/>
      <c r="CR16" s="786"/>
      <c r="CS16" s="787"/>
      <c r="CT16" s="787"/>
      <c r="CU16" s="787"/>
      <c r="CV16" s="788"/>
      <c r="CW16" s="786"/>
      <c r="CX16" s="787"/>
      <c r="CY16" s="787"/>
      <c r="CZ16" s="787"/>
      <c r="DA16" s="788"/>
      <c r="DB16" s="786"/>
      <c r="DC16" s="787"/>
      <c r="DD16" s="787"/>
      <c r="DE16" s="787"/>
      <c r="DF16" s="788"/>
      <c r="DG16" s="786"/>
      <c r="DH16" s="787"/>
      <c r="DI16" s="787"/>
      <c r="DJ16" s="787"/>
      <c r="DK16" s="788"/>
      <c r="DL16" s="786"/>
      <c r="DM16" s="787"/>
      <c r="DN16" s="787"/>
      <c r="DO16" s="787"/>
      <c r="DP16" s="788"/>
      <c r="DQ16" s="786"/>
      <c r="DR16" s="787"/>
      <c r="DS16" s="787"/>
      <c r="DT16" s="787"/>
      <c r="DU16" s="788"/>
      <c r="DV16" s="783"/>
      <c r="DW16" s="784"/>
      <c r="DX16" s="784"/>
      <c r="DY16" s="784"/>
      <c r="DZ16" s="789"/>
      <c r="EA16" s="219"/>
    </row>
    <row r="17" spans="1:131" s="220" customFormat="1" ht="26.25" customHeight="1" x14ac:dyDescent="0.15">
      <c r="A17" s="223">
        <v>11</v>
      </c>
      <c r="B17" s="790"/>
      <c r="C17" s="791"/>
      <c r="D17" s="791"/>
      <c r="E17" s="791"/>
      <c r="F17" s="791"/>
      <c r="G17" s="791"/>
      <c r="H17" s="791"/>
      <c r="I17" s="791"/>
      <c r="J17" s="791"/>
      <c r="K17" s="791"/>
      <c r="L17" s="791"/>
      <c r="M17" s="791"/>
      <c r="N17" s="791"/>
      <c r="O17" s="791"/>
      <c r="P17" s="792"/>
      <c r="Q17" s="793"/>
      <c r="R17" s="794"/>
      <c r="S17" s="794"/>
      <c r="T17" s="794"/>
      <c r="U17" s="794"/>
      <c r="V17" s="794"/>
      <c r="W17" s="794"/>
      <c r="X17" s="794"/>
      <c r="Y17" s="794"/>
      <c r="Z17" s="794"/>
      <c r="AA17" s="794"/>
      <c r="AB17" s="794"/>
      <c r="AC17" s="794"/>
      <c r="AD17" s="794"/>
      <c r="AE17" s="795"/>
      <c r="AF17" s="796"/>
      <c r="AG17" s="797"/>
      <c r="AH17" s="797"/>
      <c r="AI17" s="797"/>
      <c r="AJ17" s="798"/>
      <c r="AK17" s="779"/>
      <c r="AL17" s="780"/>
      <c r="AM17" s="780"/>
      <c r="AN17" s="780"/>
      <c r="AO17" s="780"/>
      <c r="AP17" s="780"/>
      <c r="AQ17" s="780"/>
      <c r="AR17" s="780"/>
      <c r="AS17" s="780"/>
      <c r="AT17" s="780"/>
      <c r="AU17" s="781"/>
      <c r="AV17" s="781"/>
      <c r="AW17" s="781"/>
      <c r="AX17" s="781"/>
      <c r="AY17" s="782"/>
      <c r="AZ17" s="216"/>
      <c r="BA17" s="216"/>
      <c r="BB17" s="216"/>
      <c r="BC17" s="216"/>
      <c r="BD17" s="216"/>
      <c r="BE17" s="217"/>
      <c r="BF17" s="217"/>
      <c r="BG17" s="217"/>
      <c r="BH17" s="217"/>
      <c r="BI17" s="217"/>
      <c r="BJ17" s="217"/>
      <c r="BK17" s="217"/>
      <c r="BL17" s="217"/>
      <c r="BM17" s="217"/>
      <c r="BN17" s="217"/>
      <c r="BO17" s="217"/>
      <c r="BP17" s="217"/>
      <c r="BQ17" s="223">
        <v>11</v>
      </c>
      <c r="BR17" s="224"/>
      <c r="BS17" s="783"/>
      <c r="BT17" s="784"/>
      <c r="BU17" s="784"/>
      <c r="BV17" s="784"/>
      <c r="BW17" s="784"/>
      <c r="BX17" s="784"/>
      <c r="BY17" s="784"/>
      <c r="BZ17" s="784"/>
      <c r="CA17" s="784"/>
      <c r="CB17" s="784"/>
      <c r="CC17" s="784"/>
      <c r="CD17" s="784"/>
      <c r="CE17" s="784"/>
      <c r="CF17" s="784"/>
      <c r="CG17" s="785"/>
      <c r="CH17" s="786"/>
      <c r="CI17" s="787"/>
      <c r="CJ17" s="787"/>
      <c r="CK17" s="787"/>
      <c r="CL17" s="788"/>
      <c r="CM17" s="786"/>
      <c r="CN17" s="787"/>
      <c r="CO17" s="787"/>
      <c r="CP17" s="787"/>
      <c r="CQ17" s="788"/>
      <c r="CR17" s="786"/>
      <c r="CS17" s="787"/>
      <c r="CT17" s="787"/>
      <c r="CU17" s="787"/>
      <c r="CV17" s="788"/>
      <c r="CW17" s="786"/>
      <c r="CX17" s="787"/>
      <c r="CY17" s="787"/>
      <c r="CZ17" s="787"/>
      <c r="DA17" s="788"/>
      <c r="DB17" s="786"/>
      <c r="DC17" s="787"/>
      <c r="DD17" s="787"/>
      <c r="DE17" s="787"/>
      <c r="DF17" s="788"/>
      <c r="DG17" s="786"/>
      <c r="DH17" s="787"/>
      <c r="DI17" s="787"/>
      <c r="DJ17" s="787"/>
      <c r="DK17" s="788"/>
      <c r="DL17" s="786"/>
      <c r="DM17" s="787"/>
      <c r="DN17" s="787"/>
      <c r="DO17" s="787"/>
      <c r="DP17" s="788"/>
      <c r="DQ17" s="786"/>
      <c r="DR17" s="787"/>
      <c r="DS17" s="787"/>
      <c r="DT17" s="787"/>
      <c r="DU17" s="788"/>
      <c r="DV17" s="783"/>
      <c r="DW17" s="784"/>
      <c r="DX17" s="784"/>
      <c r="DY17" s="784"/>
      <c r="DZ17" s="789"/>
      <c r="EA17" s="219"/>
    </row>
    <row r="18" spans="1:131" s="220" customFormat="1" ht="26.25" customHeight="1" x14ac:dyDescent="0.15">
      <c r="A18" s="223">
        <v>12</v>
      </c>
      <c r="B18" s="790"/>
      <c r="C18" s="791"/>
      <c r="D18" s="791"/>
      <c r="E18" s="791"/>
      <c r="F18" s="791"/>
      <c r="G18" s="791"/>
      <c r="H18" s="791"/>
      <c r="I18" s="791"/>
      <c r="J18" s="791"/>
      <c r="K18" s="791"/>
      <c r="L18" s="791"/>
      <c r="M18" s="791"/>
      <c r="N18" s="791"/>
      <c r="O18" s="791"/>
      <c r="P18" s="792"/>
      <c r="Q18" s="793"/>
      <c r="R18" s="794"/>
      <c r="S18" s="794"/>
      <c r="T18" s="794"/>
      <c r="U18" s="794"/>
      <c r="V18" s="794"/>
      <c r="W18" s="794"/>
      <c r="X18" s="794"/>
      <c r="Y18" s="794"/>
      <c r="Z18" s="794"/>
      <c r="AA18" s="794"/>
      <c r="AB18" s="794"/>
      <c r="AC18" s="794"/>
      <c r="AD18" s="794"/>
      <c r="AE18" s="795"/>
      <c r="AF18" s="796"/>
      <c r="AG18" s="797"/>
      <c r="AH18" s="797"/>
      <c r="AI18" s="797"/>
      <c r="AJ18" s="798"/>
      <c r="AK18" s="779"/>
      <c r="AL18" s="780"/>
      <c r="AM18" s="780"/>
      <c r="AN18" s="780"/>
      <c r="AO18" s="780"/>
      <c r="AP18" s="780"/>
      <c r="AQ18" s="780"/>
      <c r="AR18" s="780"/>
      <c r="AS18" s="780"/>
      <c r="AT18" s="780"/>
      <c r="AU18" s="781"/>
      <c r="AV18" s="781"/>
      <c r="AW18" s="781"/>
      <c r="AX18" s="781"/>
      <c r="AY18" s="782"/>
      <c r="AZ18" s="216"/>
      <c r="BA18" s="216"/>
      <c r="BB18" s="216"/>
      <c r="BC18" s="216"/>
      <c r="BD18" s="216"/>
      <c r="BE18" s="217"/>
      <c r="BF18" s="217"/>
      <c r="BG18" s="217"/>
      <c r="BH18" s="217"/>
      <c r="BI18" s="217"/>
      <c r="BJ18" s="217"/>
      <c r="BK18" s="217"/>
      <c r="BL18" s="217"/>
      <c r="BM18" s="217"/>
      <c r="BN18" s="217"/>
      <c r="BO18" s="217"/>
      <c r="BP18" s="217"/>
      <c r="BQ18" s="223">
        <v>12</v>
      </c>
      <c r="BR18" s="224"/>
      <c r="BS18" s="783"/>
      <c r="BT18" s="784"/>
      <c r="BU18" s="784"/>
      <c r="BV18" s="784"/>
      <c r="BW18" s="784"/>
      <c r="BX18" s="784"/>
      <c r="BY18" s="784"/>
      <c r="BZ18" s="784"/>
      <c r="CA18" s="784"/>
      <c r="CB18" s="784"/>
      <c r="CC18" s="784"/>
      <c r="CD18" s="784"/>
      <c r="CE18" s="784"/>
      <c r="CF18" s="784"/>
      <c r="CG18" s="785"/>
      <c r="CH18" s="786"/>
      <c r="CI18" s="787"/>
      <c r="CJ18" s="787"/>
      <c r="CK18" s="787"/>
      <c r="CL18" s="788"/>
      <c r="CM18" s="786"/>
      <c r="CN18" s="787"/>
      <c r="CO18" s="787"/>
      <c r="CP18" s="787"/>
      <c r="CQ18" s="788"/>
      <c r="CR18" s="786"/>
      <c r="CS18" s="787"/>
      <c r="CT18" s="787"/>
      <c r="CU18" s="787"/>
      <c r="CV18" s="788"/>
      <c r="CW18" s="786"/>
      <c r="CX18" s="787"/>
      <c r="CY18" s="787"/>
      <c r="CZ18" s="787"/>
      <c r="DA18" s="788"/>
      <c r="DB18" s="786"/>
      <c r="DC18" s="787"/>
      <c r="DD18" s="787"/>
      <c r="DE18" s="787"/>
      <c r="DF18" s="788"/>
      <c r="DG18" s="786"/>
      <c r="DH18" s="787"/>
      <c r="DI18" s="787"/>
      <c r="DJ18" s="787"/>
      <c r="DK18" s="788"/>
      <c r="DL18" s="786"/>
      <c r="DM18" s="787"/>
      <c r="DN18" s="787"/>
      <c r="DO18" s="787"/>
      <c r="DP18" s="788"/>
      <c r="DQ18" s="786"/>
      <c r="DR18" s="787"/>
      <c r="DS18" s="787"/>
      <c r="DT18" s="787"/>
      <c r="DU18" s="788"/>
      <c r="DV18" s="783"/>
      <c r="DW18" s="784"/>
      <c r="DX18" s="784"/>
      <c r="DY18" s="784"/>
      <c r="DZ18" s="789"/>
      <c r="EA18" s="219"/>
    </row>
    <row r="19" spans="1:131" s="220" customFormat="1" ht="26.25" customHeight="1" x14ac:dyDescent="0.15">
      <c r="A19" s="223">
        <v>13</v>
      </c>
      <c r="B19" s="790"/>
      <c r="C19" s="791"/>
      <c r="D19" s="791"/>
      <c r="E19" s="791"/>
      <c r="F19" s="791"/>
      <c r="G19" s="791"/>
      <c r="H19" s="791"/>
      <c r="I19" s="791"/>
      <c r="J19" s="791"/>
      <c r="K19" s="791"/>
      <c r="L19" s="791"/>
      <c r="M19" s="791"/>
      <c r="N19" s="791"/>
      <c r="O19" s="791"/>
      <c r="P19" s="792"/>
      <c r="Q19" s="793"/>
      <c r="R19" s="794"/>
      <c r="S19" s="794"/>
      <c r="T19" s="794"/>
      <c r="U19" s="794"/>
      <c r="V19" s="794"/>
      <c r="W19" s="794"/>
      <c r="X19" s="794"/>
      <c r="Y19" s="794"/>
      <c r="Z19" s="794"/>
      <c r="AA19" s="794"/>
      <c r="AB19" s="794"/>
      <c r="AC19" s="794"/>
      <c r="AD19" s="794"/>
      <c r="AE19" s="795"/>
      <c r="AF19" s="796"/>
      <c r="AG19" s="797"/>
      <c r="AH19" s="797"/>
      <c r="AI19" s="797"/>
      <c r="AJ19" s="798"/>
      <c r="AK19" s="779"/>
      <c r="AL19" s="780"/>
      <c r="AM19" s="780"/>
      <c r="AN19" s="780"/>
      <c r="AO19" s="780"/>
      <c r="AP19" s="780"/>
      <c r="AQ19" s="780"/>
      <c r="AR19" s="780"/>
      <c r="AS19" s="780"/>
      <c r="AT19" s="780"/>
      <c r="AU19" s="781"/>
      <c r="AV19" s="781"/>
      <c r="AW19" s="781"/>
      <c r="AX19" s="781"/>
      <c r="AY19" s="782"/>
      <c r="AZ19" s="216"/>
      <c r="BA19" s="216"/>
      <c r="BB19" s="216"/>
      <c r="BC19" s="216"/>
      <c r="BD19" s="216"/>
      <c r="BE19" s="217"/>
      <c r="BF19" s="217"/>
      <c r="BG19" s="217"/>
      <c r="BH19" s="217"/>
      <c r="BI19" s="217"/>
      <c r="BJ19" s="217"/>
      <c r="BK19" s="217"/>
      <c r="BL19" s="217"/>
      <c r="BM19" s="217"/>
      <c r="BN19" s="217"/>
      <c r="BO19" s="217"/>
      <c r="BP19" s="217"/>
      <c r="BQ19" s="223">
        <v>13</v>
      </c>
      <c r="BR19" s="224"/>
      <c r="BS19" s="783"/>
      <c r="BT19" s="784"/>
      <c r="BU19" s="784"/>
      <c r="BV19" s="784"/>
      <c r="BW19" s="784"/>
      <c r="BX19" s="784"/>
      <c r="BY19" s="784"/>
      <c r="BZ19" s="784"/>
      <c r="CA19" s="784"/>
      <c r="CB19" s="784"/>
      <c r="CC19" s="784"/>
      <c r="CD19" s="784"/>
      <c r="CE19" s="784"/>
      <c r="CF19" s="784"/>
      <c r="CG19" s="785"/>
      <c r="CH19" s="786"/>
      <c r="CI19" s="787"/>
      <c r="CJ19" s="787"/>
      <c r="CK19" s="787"/>
      <c r="CL19" s="788"/>
      <c r="CM19" s="786"/>
      <c r="CN19" s="787"/>
      <c r="CO19" s="787"/>
      <c r="CP19" s="787"/>
      <c r="CQ19" s="788"/>
      <c r="CR19" s="786"/>
      <c r="CS19" s="787"/>
      <c r="CT19" s="787"/>
      <c r="CU19" s="787"/>
      <c r="CV19" s="788"/>
      <c r="CW19" s="786"/>
      <c r="CX19" s="787"/>
      <c r="CY19" s="787"/>
      <c r="CZ19" s="787"/>
      <c r="DA19" s="788"/>
      <c r="DB19" s="786"/>
      <c r="DC19" s="787"/>
      <c r="DD19" s="787"/>
      <c r="DE19" s="787"/>
      <c r="DF19" s="788"/>
      <c r="DG19" s="786"/>
      <c r="DH19" s="787"/>
      <c r="DI19" s="787"/>
      <c r="DJ19" s="787"/>
      <c r="DK19" s="788"/>
      <c r="DL19" s="786"/>
      <c r="DM19" s="787"/>
      <c r="DN19" s="787"/>
      <c r="DO19" s="787"/>
      <c r="DP19" s="788"/>
      <c r="DQ19" s="786"/>
      <c r="DR19" s="787"/>
      <c r="DS19" s="787"/>
      <c r="DT19" s="787"/>
      <c r="DU19" s="788"/>
      <c r="DV19" s="783"/>
      <c r="DW19" s="784"/>
      <c r="DX19" s="784"/>
      <c r="DY19" s="784"/>
      <c r="DZ19" s="789"/>
      <c r="EA19" s="219"/>
    </row>
    <row r="20" spans="1:131" s="220" customFormat="1" ht="26.25" customHeight="1" x14ac:dyDescent="0.15">
      <c r="A20" s="223">
        <v>14</v>
      </c>
      <c r="B20" s="790"/>
      <c r="C20" s="791"/>
      <c r="D20" s="791"/>
      <c r="E20" s="791"/>
      <c r="F20" s="791"/>
      <c r="G20" s="791"/>
      <c r="H20" s="791"/>
      <c r="I20" s="791"/>
      <c r="J20" s="791"/>
      <c r="K20" s="791"/>
      <c r="L20" s="791"/>
      <c r="M20" s="791"/>
      <c r="N20" s="791"/>
      <c r="O20" s="791"/>
      <c r="P20" s="792"/>
      <c r="Q20" s="793"/>
      <c r="R20" s="794"/>
      <c r="S20" s="794"/>
      <c r="T20" s="794"/>
      <c r="U20" s="794"/>
      <c r="V20" s="794"/>
      <c r="W20" s="794"/>
      <c r="X20" s="794"/>
      <c r="Y20" s="794"/>
      <c r="Z20" s="794"/>
      <c r="AA20" s="794"/>
      <c r="AB20" s="794"/>
      <c r="AC20" s="794"/>
      <c r="AD20" s="794"/>
      <c r="AE20" s="795"/>
      <c r="AF20" s="796"/>
      <c r="AG20" s="797"/>
      <c r="AH20" s="797"/>
      <c r="AI20" s="797"/>
      <c r="AJ20" s="798"/>
      <c r="AK20" s="779"/>
      <c r="AL20" s="780"/>
      <c r="AM20" s="780"/>
      <c r="AN20" s="780"/>
      <c r="AO20" s="780"/>
      <c r="AP20" s="780"/>
      <c r="AQ20" s="780"/>
      <c r="AR20" s="780"/>
      <c r="AS20" s="780"/>
      <c r="AT20" s="780"/>
      <c r="AU20" s="781"/>
      <c r="AV20" s="781"/>
      <c r="AW20" s="781"/>
      <c r="AX20" s="781"/>
      <c r="AY20" s="782"/>
      <c r="AZ20" s="216"/>
      <c r="BA20" s="216"/>
      <c r="BB20" s="216"/>
      <c r="BC20" s="216"/>
      <c r="BD20" s="216"/>
      <c r="BE20" s="217"/>
      <c r="BF20" s="217"/>
      <c r="BG20" s="217"/>
      <c r="BH20" s="217"/>
      <c r="BI20" s="217"/>
      <c r="BJ20" s="217"/>
      <c r="BK20" s="217"/>
      <c r="BL20" s="217"/>
      <c r="BM20" s="217"/>
      <c r="BN20" s="217"/>
      <c r="BO20" s="217"/>
      <c r="BP20" s="217"/>
      <c r="BQ20" s="223">
        <v>14</v>
      </c>
      <c r="BR20" s="224"/>
      <c r="BS20" s="783"/>
      <c r="BT20" s="784"/>
      <c r="BU20" s="784"/>
      <c r="BV20" s="784"/>
      <c r="BW20" s="784"/>
      <c r="BX20" s="784"/>
      <c r="BY20" s="784"/>
      <c r="BZ20" s="784"/>
      <c r="CA20" s="784"/>
      <c r="CB20" s="784"/>
      <c r="CC20" s="784"/>
      <c r="CD20" s="784"/>
      <c r="CE20" s="784"/>
      <c r="CF20" s="784"/>
      <c r="CG20" s="785"/>
      <c r="CH20" s="786"/>
      <c r="CI20" s="787"/>
      <c r="CJ20" s="787"/>
      <c r="CK20" s="787"/>
      <c r="CL20" s="788"/>
      <c r="CM20" s="786"/>
      <c r="CN20" s="787"/>
      <c r="CO20" s="787"/>
      <c r="CP20" s="787"/>
      <c r="CQ20" s="788"/>
      <c r="CR20" s="786"/>
      <c r="CS20" s="787"/>
      <c r="CT20" s="787"/>
      <c r="CU20" s="787"/>
      <c r="CV20" s="788"/>
      <c r="CW20" s="786"/>
      <c r="CX20" s="787"/>
      <c r="CY20" s="787"/>
      <c r="CZ20" s="787"/>
      <c r="DA20" s="788"/>
      <c r="DB20" s="786"/>
      <c r="DC20" s="787"/>
      <c r="DD20" s="787"/>
      <c r="DE20" s="787"/>
      <c r="DF20" s="788"/>
      <c r="DG20" s="786"/>
      <c r="DH20" s="787"/>
      <c r="DI20" s="787"/>
      <c r="DJ20" s="787"/>
      <c r="DK20" s="788"/>
      <c r="DL20" s="786"/>
      <c r="DM20" s="787"/>
      <c r="DN20" s="787"/>
      <c r="DO20" s="787"/>
      <c r="DP20" s="788"/>
      <c r="DQ20" s="786"/>
      <c r="DR20" s="787"/>
      <c r="DS20" s="787"/>
      <c r="DT20" s="787"/>
      <c r="DU20" s="788"/>
      <c r="DV20" s="783"/>
      <c r="DW20" s="784"/>
      <c r="DX20" s="784"/>
      <c r="DY20" s="784"/>
      <c r="DZ20" s="789"/>
      <c r="EA20" s="219"/>
    </row>
    <row r="21" spans="1:131" s="220" customFormat="1" ht="26.25" customHeight="1" thickBot="1" x14ac:dyDescent="0.2">
      <c r="A21" s="223">
        <v>15</v>
      </c>
      <c r="B21" s="790"/>
      <c r="C21" s="791"/>
      <c r="D21" s="791"/>
      <c r="E21" s="791"/>
      <c r="F21" s="791"/>
      <c r="G21" s="791"/>
      <c r="H21" s="791"/>
      <c r="I21" s="791"/>
      <c r="J21" s="791"/>
      <c r="K21" s="791"/>
      <c r="L21" s="791"/>
      <c r="M21" s="791"/>
      <c r="N21" s="791"/>
      <c r="O21" s="791"/>
      <c r="P21" s="792"/>
      <c r="Q21" s="793"/>
      <c r="R21" s="794"/>
      <c r="S21" s="794"/>
      <c r="T21" s="794"/>
      <c r="U21" s="794"/>
      <c r="V21" s="794"/>
      <c r="W21" s="794"/>
      <c r="X21" s="794"/>
      <c r="Y21" s="794"/>
      <c r="Z21" s="794"/>
      <c r="AA21" s="794"/>
      <c r="AB21" s="794"/>
      <c r="AC21" s="794"/>
      <c r="AD21" s="794"/>
      <c r="AE21" s="795"/>
      <c r="AF21" s="796"/>
      <c r="AG21" s="797"/>
      <c r="AH21" s="797"/>
      <c r="AI21" s="797"/>
      <c r="AJ21" s="798"/>
      <c r="AK21" s="779"/>
      <c r="AL21" s="780"/>
      <c r="AM21" s="780"/>
      <c r="AN21" s="780"/>
      <c r="AO21" s="780"/>
      <c r="AP21" s="780"/>
      <c r="AQ21" s="780"/>
      <c r="AR21" s="780"/>
      <c r="AS21" s="780"/>
      <c r="AT21" s="780"/>
      <c r="AU21" s="781"/>
      <c r="AV21" s="781"/>
      <c r="AW21" s="781"/>
      <c r="AX21" s="781"/>
      <c r="AY21" s="782"/>
      <c r="AZ21" s="216"/>
      <c r="BA21" s="216"/>
      <c r="BB21" s="216"/>
      <c r="BC21" s="216"/>
      <c r="BD21" s="216"/>
      <c r="BE21" s="217"/>
      <c r="BF21" s="217"/>
      <c r="BG21" s="217"/>
      <c r="BH21" s="217"/>
      <c r="BI21" s="217"/>
      <c r="BJ21" s="217"/>
      <c r="BK21" s="217"/>
      <c r="BL21" s="217"/>
      <c r="BM21" s="217"/>
      <c r="BN21" s="217"/>
      <c r="BO21" s="217"/>
      <c r="BP21" s="217"/>
      <c r="BQ21" s="223">
        <v>15</v>
      </c>
      <c r="BR21" s="224"/>
      <c r="BS21" s="783"/>
      <c r="BT21" s="784"/>
      <c r="BU21" s="784"/>
      <c r="BV21" s="784"/>
      <c r="BW21" s="784"/>
      <c r="BX21" s="784"/>
      <c r="BY21" s="784"/>
      <c r="BZ21" s="784"/>
      <c r="CA21" s="784"/>
      <c r="CB21" s="784"/>
      <c r="CC21" s="784"/>
      <c r="CD21" s="784"/>
      <c r="CE21" s="784"/>
      <c r="CF21" s="784"/>
      <c r="CG21" s="785"/>
      <c r="CH21" s="786"/>
      <c r="CI21" s="787"/>
      <c r="CJ21" s="787"/>
      <c r="CK21" s="787"/>
      <c r="CL21" s="788"/>
      <c r="CM21" s="786"/>
      <c r="CN21" s="787"/>
      <c r="CO21" s="787"/>
      <c r="CP21" s="787"/>
      <c r="CQ21" s="788"/>
      <c r="CR21" s="786"/>
      <c r="CS21" s="787"/>
      <c r="CT21" s="787"/>
      <c r="CU21" s="787"/>
      <c r="CV21" s="788"/>
      <c r="CW21" s="786"/>
      <c r="CX21" s="787"/>
      <c r="CY21" s="787"/>
      <c r="CZ21" s="787"/>
      <c r="DA21" s="788"/>
      <c r="DB21" s="786"/>
      <c r="DC21" s="787"/>
      <c r="DD21" s="787"/>
      <c r="DE21" s="787"/>
      <c r="DF21" s="788"/>
      <c r="DG21" s="786"/>
      <c r="DH21" s="787"/>
      <c r="DI21" s="787"/>
      <c r="DJ21" s="787"/>
      <c r="DK21" s="788"/>
      <c r="DL21" s="786"/>
      <c r="DM21" s="787"/>
      <c r="DN21" s="787"/>
      <c r="DO21" s="787"/>
      <c r="DP21" s="788"/>
      <c r="DQ21" s="786"/>
      <c r="DR21" s="787"/>
      <c r="DS21" s="787"/>
      <c r="DT21" s="787"/>
      <c r="DU21" s="788"/>
      <c r="DV21" s="783"/>
      <c r="DW21" s="784"/>
      <c r="DX21" s="784"/>
      <c r="DY21" s="784"/>
      <c r="DZ21" s="789"/>
      <c r="EA21" s="219"/>
    </row>
    <row r="22" spans="1:131" s="220" customFormat="1" ht="26.25" customHeight="1" x14ac:dyDescent="0.15">
      <c r="A22" s="223">
        <v>16</v>
      </c>
      <c r="B22" s="790"/>
      <c r="C22" s="791"/>
      <c r="D22" s="791"/>
      <c r="E22" s="791"/>
      <c r="F22" s="791"/>
      <c r="G22" s="791"/>
      <c r="H22" s="791"/>
      <c r="I22" s="791"/>
      <c r="J22" s="791"/>
      <c r="K22" s="791"/>
      <c r="L22" s="791"/>
      <c r="M22" s="791"/>
      <c r="N22" s="791"/>
      <c r="O22" s="791"/>
      <c r="P22" s="792"/>
      <c r="Q22" s="809"/>
      <c r="R22" s="810"/>
      <c r="S22" s="810"/>
      <c r="T22" s="810"/>
      <c r="U22" s="810"/>
      <c r="V22" s="810"/>
      <c r="W22" s="810"/>
      <c r="X22" s="810"/>
      <c r="Y22" s="810"/>
      <c r="Z22" s="810"/>
      <c r="AA22" s="810"/>
      <c r="AB22" s="810"/>
      <c r="AC22" s="810"/>
      <c r="AD22" s="810"/>
      <c r="AE22" s="811"/>
      <c r="AF22" s="796"/>
      <c r="AG22" s="797"/>
      <c r="AH22" s="797"/>
      <c r="AI22" s="797"/>
      <c r="AJ22" s="798"/>
      <c r="AK22" s="812"/>
      <c r="AL22" s="813"/>
      <c r="AM22" s="813"/>
      <c r="AN22" s="813"/>
      <c r="AO22" s="813"/>
      <c r="AP22" s="813"/>
      <c r="AQ22" s="813"/>
      <c r="AR22" s="813"/>
      <c r="AS22" s="813"/>
      <c r="AT22" s="813"/>
      <c r="AU22" s="814"/>
      <c r="AV22" s="814"/>
      <c r="AW22" s="814"/>
      <c r="AX22" s="814"/>
      <c r="AY22" s="815"/>
      <c r="AZ22" s="816" t="s">
        <v>390</v>
      </c>
      <c r="BA22" s="816"/>
      <c r="BB22" s="816"/>
      <c r="BC22" s="816"/>
      <c r="BD22" s="817"/>
      <c r="BE22" s="217"/>
      <c r="BF22" s="217"/>
      <c r="BG22" s="217"/>
      <c r="BH22" s="217"/>
      <c r="BI22" s="217"/>
      <c r="BJ22" s="217"/>
      <c r="BK22" s="217"/>
      <c r="BL22" s="217"/>
      <c r="BM22" s="217"/>
      <c r="BN22" s="217"/>
      <c r="BO22" s="217"/>
      <c r="BP22" s="217"/>
      <c r="BQ22" s="223">
        <v>16</v>
      </c>
      <c r="BR22" s="224"/>
      <c r="BS22" s="783"/>
      <c r="BT22" s="784"/>
      <c r="BU22" s="784"/>
      <c r="BV22" s="784"/>
      <c r="BW22" s="784"/>
      <c r="BX22" s="784"/>
      <c r="BY22" s="784"/>
      <c r="BZ22" s="784"/>
      <c r="CA22" s="784"/>
      <c r="CB22" s="784"/>
      <c r="CC22" s="784"/>
      <c r="CD22" s="784"/>
      <c r="CE22" s="784"/>
      <c r="CF22" s="784"/>
      <c r="CG22" s="785"/>
      <c r="CH22" s="786"/>
      <c r="CI22" s="787"/>
      <c r="CJ22" s="787"/>
      <c r="CK22" s="787"/>
      <c r="CL22" s="788"/>
      <c r="CM22" s="786"/>
      <c r="CN22" s="787"/>
      <c r="CO22" s="787"/>
      <c r="CP22" s="787"/>
      <c r="CQ22" s="788"/>
      <c r="CR22" s="786"/>
      <c r="CS22" s="787"/>
      <c r="CT22" s="787"/>
      <c r="CU22" s="787"/>
      <c r="CV22" s="788"/>
      <c r="CW22" s="786"/>
      <c r="CX22" s="787"/>
      <c r="CY22" s="787"/>
      <c r="CZ22" s="787"/>
      <c r="DA22" s="788"/>
      <c r="DB22" s="786"/>
      <c r="DC22" s="787"/>
      <c r="DD22" s="787"/>
      <c r="DE22" s="787"/>
      <c r="DF22" s="788"/>
      <c r="DG22" s="786"/>
      <c r="DH22" s="787"/>
      <c r="DI22" s="787"/>
      <c r="DJ22" s="787"/>
      <c r="DK22" s="788"/>
      <c r="DL22" s="786"/>
      <c r="DM22" s="787"/>
      <c r="DN22" s="787"/>
      <c r="DO22" s="787"/>
      <c r="DP22" s="788"/>
      <c r="DQ22" s="786"/>
      <c r="DR22" s="787"/>
      <c r="DS22" s="787"/>
      <c r="DT22" s="787"/>
      <c r="DU22" s="788"/>
      <c r="DV22" s="783"/>
      <c r="DW22" s="784"/>
      <c r="DX22" s="784"/>
      <c r="DY22" s="784"/>
      <c r="DZ22" s="789"/>
      <c r="EA22" s="219"/>
    </row>
    <row r="23" spans="1:131" s="220" customFormat="1" ht="26.25" customHeight="1" thickBot="1" x14ac:dyDescent="0.2">
      <c r="A23" s="225" t="s">
        <v>391</v>
      </c>
      <c r="B23" s="799" t="s">
        <v>392</v>
      </c>
      <c r="C23" s="800"/>
      <c r="D23" s="800"/>
      <c r="E23" s="800"/>
      <c r="F23" s="800"/>
      <c r="G23" s="800"/>
      <c r="H23" s="800"/>
      <c r="I23" s="800"/>
      <c r="J23" s="800"/>
      <c r="K23" s="800"/>
      <c r="L23" s="800"/>
      <c r="M23" s="800"/>
      <c r="N23" s="800"/>
      <c r="O23" s="800"/>
      <c r="P23" s="801"/>
      <c r="Q23" s="802">
        <v>34101.599999999999</v>
      </c>
      <c r="R23" s="803"/>
      <c r="S23" s="803"/>
      <c r="T23" s="803"/>
      <c r="U23" s="803"/>
      <c r="V23" s="803">
        <v>33395.9</v>
      </c>
      <c r="W23" s="803"/>
      <c r="X23" s="803"/>
      <c r="Y23" s="803"/>
      <c r="Z23" s="803"/>
      <c r="AA23" s="803">
        <v>705.9</v>
      </c>
      <c r="AB23" s="803"/>
      <c r="AC23" s="803"/>
      <c r="AD23" s="803"/>
      <c r="AE23" s="804"/>
      <c r="AF23" s="805">
        <v>687</v>
      </c>
      <c r="AG23" s="803"/>
      <c r="AH23" s="803"/>
      <c r="AI23" s="803"/>
      <c r="AJ23" s="806"/>
      <c r="AK23" s="807"/>
      <c r="AL23" s="808"/>
      <c r="AM23" s="808"/>
      <c r="AN23" s="808"/>
      <c r="AO23" s="808"/>
      <c r="AP23" s="803">
        <v>21675.599999999999</v>
      </c>
      <c r="AQ23" s="803"/>
      <c r="AR23" s="803"/>
      <c r="AS23" s="803"/>
      <c r="AT23" s="803"/>
      <c r="AU23" s="819"/>
      <c r="AV23" s="819"/>
      <c r="AW23" s="819"/>
      <c r="AX23" s="819"/>
      <c r="AY23" s="820"/>
      <c r="AZ23" s="821" t="s">
        <v>393</v>
      </c>
      <c r="BA23" s="822"/>
      <c r="BB23" s="822"/>
      <c r="BC23" s="822"/>
      <c r="BD23" s="823"/>
      <c r="BE23" s="217"/>
      <c r="BF23" s="217"/>
      <c r="BG23" s="217"/>
      <c r="BH23" s="217"/>
      <c r="BI23" s="217"/>
      <c r="BJ23" s="217"/>
      <c r="BK23" s="217"/>
      <c r="BL23" s="217"/>
      <c r="BM23" s="217"/>
      <c r="BN23" s="217"/>
      <c r="BO23" s="217"/>
      <c r="BP23" s="217"/>
      <c r="BQ23" s="223">
        <v>17</v>
      </c>
      <c r="BR23" s="224"/>
      <c r="BS23" s="783"/>
      <c r="BT23" s="784"/>
      <c r="BU23" s="784"/>
      <c r="BV23" s="784"/>
      <c r="BW23" s="784"/>
      <c r="BX23" s="784"/>
      <c r="BY23" s="784"/>
      <c r="BZ23" s="784"/>
      <c r="CA23" s="784"/>
      <c r="CB23" s="784"/>
      <c r="CC23" s="784"/>
      <c r="CD23" s="784"/>
      <c r="CE23" s="784"/>
      <c r="CF23" s="784"/>
      <c r="CG23" s="785"/>
      <c r="CH23" s="786"/>
      <c r="CI23" s="787"/>
      <c r="CJ23" s="787"/>
      <c r="CK23" s="787"/>
      <c r="CL23" s="788"/>
      <c r="CM23" s="786"/>
      <c r="CN23" s="787"/>
      <c r="CO23" s="787"/>
      <c r="CP23" s="787"/>
      <c r="CQ23" s="788"/>
      <c r="CR23" s="786"/>
      <c r="CS23" s="787"/>
      <c r="CT23" s="787"/>
      <c r="CU23" s="787"/>
      <c r="CV23" s="788"/>
      <c r="CW23" s="786"/>
      <c r="CX23" s="787"/>
      <c r="CY23" s="787"/>
      <c r="CZ23" s="787"/>
      <c r="DA23" s="788"/>
      <c r="DB23" s="786"/>
      <c r="DC23" s="787"/>
      <c r="DD23" s="787"/>
      <c r="DE23" s="787"/>
      <c r="DF23" s="788"/>
      <c r="DG23" s="786"/>
      <c r="DH23" s="787"/>
      <c r="DI23" s="787"/>
      <c r="DJ23" s="787"/>
      <c r="DK23" s="788"/>
      <c r="DL23" s="786"/>
      <c r="DM23" s="787"/>
      <c r="DN23" s="787"/>
      <c r="DO23" s="787"/>
      <c r="DP23" s="788"/>
      <c r="DQ23" s="786"/>
      <c r="DR23" s="787"/>
      <c r="DS23" s="787"/>
      <c r="DT23" s="787"/>
      <c r="DU23" s="788"/>
      <c r="DV23" s="783"/>
      <c r="DW23" s="784"/>
      <c r="DX23" s="784"/>
      <c r="DY23" s="784"/>
      <c r="DZ23" s="789"/>
      <c r="EA23" s="219"/>
    </row>
    <row r="24" spans="1:131" s="220" customFormat="1" ht="26.25" customHeight="1" x14ac:dyDescent="0.15">
      <c r="A24" s="818" t="s">
        <v>394</v>
      </c>
      <c r="B24" s="818"/>
      <c r="C24" s="818"/>
      <c r="D24" s="818"/>
      <c r="E24" s="818"/>
      <c r="F24" s="818"/>
      <c r="G24" s="818"/>
      <c r="H24" s="818"/>
      <c r="I24" s="818"/>
      <c r="J24" s="818"/>
      <c r="K24" s="818"/>
      <c r="L24" s="818"/>
      <c r="M24" s="818"/>
      <c r="N24" s="818"/>
      <c r="O24" s="818"/>
      <c r="P24" s="818"/>
      <c r="Q24" s="818"/>
      <c r="R24" s="818"/>
      <c r="S24" s="818"/>
      <c r="T24" s="818"/>
      <c r="U24" s="818"/>
      <c r="V24" s="818"/>
      <c r="W24" s="818"/>
      <c r="X24" s="818"/>
      <c r="Y24" s="818"/>
      <c r="Z24" s="818"/>
      <c r="AA24" s="818"/>
      <c r="AB24" s="818"/>
      <c r="AC24" s="818"/>
      <c r="AD24" s="818"/>
      <c r="AE24" s="818"/>
      <c r="AF24" s="818"/>
      <c r="AG24" s="818"/>
      <c r="AH24" s="818"/>
      <c r="AI24" s="818"/>
      <c r="AJ24" s="818"/>
      <c r="AK24" s="818"/>
      <c r="AL24" s="818"/>
      <c r="AM24" s="818"/>
      <c r="AN24" s="818"/>
      <c r="AO24" s="818"/>
      <c r="AP24" s="818"/>
      <c r="AQ24" s="818"/>
      <c r="AR24" s="818"/>
      <c r="AS24" s="818"/>
      <c r="AT24" s="818"/>
      <c r="AU24" s="818"/>
      <c r="AV24" s="818"/>
      <c r="AW24" s="818"/>
      <c r="AX24" s="818"/>
      <c r="AY24" s="818"/>
      <c r="AZ24" s="216"/>
      <c r="BA24" s="216"/>
      <c r="BB24" s="216"/>
      <c r="BC24" s="216"/>
      <c r="BD24" s="216"/>
      <c r="BE24" s="217"/>
      <c r="BF24" s="217"/>
      <c r="BG24" s="217"/>
      <c r="BH24" s="217"/>
      <c r="BI24" s="217"/>
      <c r="BJ24" s="217"/>
      <c r="BK24" s="217"/>
      <c r="BL24" s="217"/>
      <c r="BM24" s="217"/>
      <c r="BN24" s="217"/>
      <c r="BO24" s="217"/>
      <c r="BP24" s="217"/>
      <c r="BQ24" s="223">
        <v>18</v>
      </c>
      <c r="BR24" s="224"/>
      <c r="BS24" s="783"/>
      <c r="BT24" s="784"/>
      <c r="BU24" s="784"/>
      <c r="BV24" s="784"/>
      <c r="BW24" s="784"/>
      <c r="BX24" s="784"/>
      <c r="BY24" s="784"/>
      <c r="BZ24" s="784"/>
      <c r="CA24" s="784"/>
      <c r="CB24" s="784"/>
      <c r="CC24" s="784"/>
      <c r="CD24" s="784"/>
      <c r="CE24" s="784"/>
      <c r="CF24" s="784"/>
      <c r="CG24" s="785"/>
      <c r="CH24" s="786"/>
      <c r="CI24" s="787"/>
      <c r="CJ24" s="787"/>
      <c r="CK24" s="787"/>
      <c r="CL24" s="788"/>
      <c r="CM24" s="786"/>
      <c r="CN24" s="787"/>
      <c r="CO24" s="787"/>
      <c r="CP24" s="787"/>
      <c r="CQ24" s="788"/>
      <c r="CR24" s="786"/>
      <c r="CS24" s="787"/>
      <c r="CT24" s="787"/>
      <c r="CU24" s="787"/>
      <c r="CV24" s="788"/>
      <c r="CW24" s="786"/>
      <c r="CX24" s="787"/>
      <c r="CY24" s="787"/>
      <c r="CZ24" s="787"/>
      <c r="DA24" s="788"/>
      <c r="DB24" s="786"/>
      <c r="DC24" s="787"/>
      <c r="DD24" s="787"/>
      <c r="DE24" s="787"/>
      <c r="DF24" s="788"/>
      <c r="DG24" s="786"/>
      <c r="DH24" s="787"/>
      <c r="DI24" s="787"/>
      <c r="DJ24" s="787"/>
      <c r="DK24" s="788"/>
      <c r="DL24" s="786"/>
      <c r="DM24" s="787"/>
      <c r="DN24" s="787"/>
      <c r="DO24" s="787"/>
      <c r="DP24" s="788"/>
      <c r="DQ24" s="786"/>
      <c r="DR24" s="787"/>
      <c r="DS24" s="787"/>
      <c r="DT24" s="787"/>
      <c r="DU24" s="788"/>
      <c r="DV24" s="783"/>
      <c r="DW24" s="784"/>
      <c r="DX24" s="784"/>
      <c r="DY24" s="784"/>
      <c r="DZ24" s="789"/>
      <c r="EA24" s="219"/>
    </row>
    <row r="25" spans="1:131" ht="26.25" customHeight="1" thickBot="1" x14ac:dyDescent="0.2">
      <c r="A25" s="735" t="s">
        <v>395</v>
      </c>
      <c r="B25" s="735"/>
      <c r="C25" s="735"/>
      <c r="D25" s="735"/>
      <c r="E25" s="735"/>
      <c r="F25" s="735"/>
      <c r="G25" s="735"/>
      <c r="H25" s="735"/>
      <c r="I25" s="735"/>
      <c r="J25" s="735"/>
      <c r="K25" s="735"/>
      <c r="L25" s="735"/>
      <c r="M25" s="735"/>
      <c r="N25" s="735"/>
      <c r="O25" s="735"/>
      <c r="P25" s="735"/>
      <c r="Q25" s="735"/>
      <c r="R25" s="735"/>
      <c r="S25" s="735"/>
      <c r="T25" s="735"/>
      <c r="U25" s="735"/>
      <c r="V25" s="735"/>
      <c r="W25" s="735"/>
      <c r="X25" s="735"/>
      <c r="Y25" s="735"/>
      <c r="Z25" s="735"/>
      <c r="AA25" s="735"/>
      <c r="AB25" s="735"/>
      <c r="AC25" s="735"/>
      <c r="AD25" s="735"/>
      <c r="AE25" s="735"/>
      <c r="AF25" s="735"/>
      <c r="AG25" s="735"/>
      <c r="AH25" s="735"/>
      <c r="AI25" s="735"/>
      <c r="AJ25" s="735"/>
      <c r="AK25" s="735"/>
      <c r="AL25" s="735"/>
      <c r="AM25" s="735"/>
      <c r="AN25" s="735"/>
      <c r="AO25" s="735"/>
      <c r="AP25" s="735"/>
      <c r="AQ25" s="735"/>
      <c r="AR25" s="735"/>
      <c r="AS25" s="735"/>
      <c r="AT25" s="735"/>
      <c r="AU25" s="735"/>
      <c r="AV25" s="735"/>
      <c r="AW25" s="735"/>
      <c r="AX25" s="735"/>
      <c r="AY25" s="735"/>
      <c r="AZ25" s="735"/>
      <c r="BA25" s="735"/>
      <c r="BB25" s="735"/>
      <c r="BC25" s="735"/>
      <c r="BD25" s="735"/>
      <c r="BE25" s="735"/>
      <c r="BF25" s="735"/>
      <c r="BG25" s="735"/>
      <c r="BH25" s="735"/>
      <c r="BI25" s="735"/>
      <c r="BJ25" s="216"/>
      <c r="BK25" s="216"/>
      <c r="BL25" s="216"/>
      <c r="BM25" s="216"/>
      <c r="BN25" s="216"/>
      <c r="BO25" s="226"/>
      <c r="BP25" s="226"/>
      <c r="BQ25" s="223">
        <v>19</v>
      </c>
      <c r="BR25" s="224"/>
      <c r="BS25" s="783"/>
      <c r="BT25" s="784"/>
      <c r="BU25" s="784"/>
      <c r="BV25" s="784"/>
      <c r="BW25" s="784"/>
      <c r="BX25" s="784"/>
      <c r="BY25" s="784"/>
      <c r="BZ25" s="784"/>
      <c r="CA25" s="784"/>
      <c r="CB25" s="784"/>
      <c r="CC25" s="784"/>
      <c r="CD25" s="784"/>
      <c r="CE25" s="784"/>
      <c r="CF25" s="784"/>
      <c r="CG25" s="785"/>
      <c r="CH25" s="786"/>
      <c r="CI25" s="787"/>
      <c r="CJ25" s="787"/>
      <c r="CK25" s="787"/>
      <c r="CL25" s="788"/>
      <c r="CM25" s="786"/>
      <c r="CN25" s="787"/>
      <c r="CO25" s="787"/>
      <c r="CP25" s="787"/>
      <c r="CQ25" s="788"/>
      <c r="CR25" s="786"/>
      <c r="CS25" s="787"/>
      <c r="CT25" s="787"/>
      <c r="CU25" s="787"/>
      <c r="CV25" s="788"/>
      <c r="CW25" s="786"/>
      <c r="CX25" s="787"/>
      <c r="CY25" s="787"/>
      <c r="CZ25" s="787"/>
      <c r="DA25" s="788"/>
      <c r="DB25" s="786"/>
      <c r="DC25" s="787"/>
      <c r="DD25" s="787"/>
      <c r="DE25" s="787"/>
      <c r="DF25" s="788"/>
      <c r="DG25" s="786"/>
      <c r="DH25" s="787"/>
      <c r="DI25" s="787"/>
      <c r="DJ25" s="787"/>
      <c r="DK25" s="788"/>
      <c r="DL25" s="786"/>
      <c r="DM25" s="787"/>
      <c r="DN25" s="787"/>
      <c r="DO25" s="787"/>
      <c r="DP25" s="788"/>
      <c r="DQ25" s="786"/>
      <c r="DR25" s="787"/>
      <c r="DS25" s="787"/>
      <c r="DT25" s="787"/>
      <c r="DU25" s="788"/>
      <c r="DV25" s="783"/>
      <c r="DW25" s="784"/>
      <c r="DX25" s="784"/>
      <c r="DY25" s="784"/>
      <c r="DZ25" s="789"/>
      <c r="EA25" s="214"/>
    </row>
    <row r="26" spans="1:131" ht="26.25" customHeight="1" x14ac:dyDescent="0.15">
      <c r="A26" s="737" t="s">
        <v>372</v>
      </c>
      <c r="B26" s="738"/>
      <c r="C26" s="738"/>
      <c r="D26" s="738"/>
      <c r="E26" s="738"/>
      <c r="F26" s="738"/>
      <c r="G26" s="738"/>
      <c r="H26" s="738"/>
      <c r="I26" s="738"/>
      <c r="J26" s="738"/>
      <c r="K26" s="738"/>
      <c r="L26" s="738"/>
      <c r="M26" s="738"/>
      <c r="N26" s="738"/>
      <c r="O26" s="738"/>
      <c r="P26" s="739"/>
      <c r="Q26" s="743" t="s">
        <v>396</v>
      </c>
      <c r="R26" s="744"/>
      <c r="S26" s="744"/>
      <c r="T26" s="744"/>
      <c r="U26" s="745"/>
      <c r="V26" s="743" t="s">
        <v>397</v>
      </c>
      <c r="W26" s="744"/>
      <c r="X26" s="744"/>
      <c r="Y26" s="744"/>
      <c r="Z26" s="745"/>
      <c r="AA26" s="743" t="s">
        <v>398</v>
      </c>
      <c r="AB26" s="744"/>
      <c r="AC26" s="744"/>
      <c r="AD26" s="744"/>
      <c r="AE26" s="744"/>
      <c r="AF26" s="824" t="s">
        <v>399</v>
      </c>
      <c r="AG26" s="825"/>
      <c r="AH26" s="825"/>
      <c r="AI26" s="825"/>
      <c r="AJ26" s="826"/>
      <c r="AK26" s="744" t="s">
        <v>400</v>
      </c>
      <c r="AL26" s="744"/>
      <c r="AM26" s="744"/>
      <c r="AN26" s="744"/>
      <c r="AO26" s="745"/>
      <c r="AP26" s="743" t="s">
        <v>401</v>
      </c>
      <c r="AQ26" s="744"/>
      <c r="AR26" s="744"/>
      <c r="AS26" s="744"/>
      <c r="AT26" s="745"/>
      <c r="AU26" s="743" t="s">
        <v>402</v>
      </c>
      <c r="AV26" s="744"/>
      <c r="AW26" s="744"/>
      <c r="AX26" s="744"/>
      <c r="AY26" s="745"/>
      <c r="AZ26" s="743" t="s">
        <v>403</v>
      </c>
      <c r="BA26" s="744"/>
      <c r="BB26" s="744"/>
      <c r="BC26" s="744"/>
      <c r="BD26" s="745"/>
      <c r="BE26" s="743" t="s">
        <v>379</v>
      </c>
      <c r="BF26" s="744"/>
      <c r="BG26" s="744"/>
      <c r="BH26" s="744"/>
      <c r="BI26" s="750"/>
      <c r="BJ26" s="216"/>
      <c r="BK26" s="216"/>
      <c r="BL26" s="216"/>
      <c r="BM26" s="216"/>
      <c r="BN26" s="216"/>
      <c r="BO26" s="226"/>
      <c r="BP26" s="226"/>
      <c r="BQ26" s="223">
        <v>20</v>
      </c>
      <c r="BR26" s="224"/>
      <c r="BS26" s="783"/>
      <c r="BT26" s="784"/>
      <c r="BU26" s="784"/>
      <c r="BV26" s="784"/>
      <c r="BW26" s="784"/>
      <c r="BX26" s="784"/>
      <c r="BY26" s="784"/>
      <c r="BZ26" s="784"/>
      <c r="CA26" s="784"/>
      <c r="CB26" s="784"/>
      <c r="CC26" s="784"/>
      <c r="CD26" s="784"/>
      <c r="CE26" s="784"/>
      <c r="CF26" s="784"/>
      <c r="CG26" s="785"/>
      <c r="CH26" s="786"/>
      <c r="CI26" s="787"/>
      <c r="CJ26" s="787"/>
      <c r="CK26" s="787"/>
      <c r="CL26" s="788"/>
      <c r="CM26" s="786"/>
      <c r="CN26" s="787"/>
      <c r="CO26" s="787"/>
      <c r="CP26" s="787"/>
      <c r="CQ26" s="788"/>
      <c r="CR26" s="786"/>
      <c r="CS26" s="787"/>
      <c r="CT26" s="787"/>
      <c r="CU26" s="787"/>
      <c r="CV26" s="788"/>
      <c r="CW26" s="786"/>
      <c r="CX26" s="787"/>
      <c r="CY26" s="787"/>
      <c r="CZ26" s="787"/>
      <c r="DA26" s="788"/>
      <c r="DB26" s="786"/>
      <c r="DC26" s="787"/>
      <c r="DD26" s="787"/>
      <c r="DE26" s="787"/>
      <c r="DF26" s="788"/>
      <c r="DG26" s="786"/>
      <c r="DH26" s="787"/>
      <c r="DI26" s="787"/>
      <c r="DJ26" s="787"/>
      <c r="DK26" s="788"/>
      <c r="DL26" s="786"/>
      <c r="DM26" s="787"/>
      <c r="DN26" s="787"/>
      <c r="DO26" s="787"/>
      <c r="DP26" s="788"/>
      <c r="DQ26" s="786"/>
      <c r="DR26" s="787"/>
      <c r="DS26" s="787"/>
      <c r="DT26" s="787"/>
      <c r="DU26" s="788"/>
      <c r="DV26" s="783"/>
      <c r="DW26" s="784"/>
      <c r="DX26" s="784"/>
      <c r="DY26" s="784"/>
      <c r="DZ26" s="789"/>
      <c r="EA26" s="214"/>
    </row>
    <row r="27" spans="1:131" ht="26.25" customHeight="1" thickBot="1" x14ac:dyDescent="0.2">
      <c r="A27" s="740"/>
      <c r="B27" s="741"/>
      <c r="C27" s="741"/>
      <c r="D27" s="741"/>
      <c r="E27" s="741"/>
      <c r="F27" s="741"/>
      <c r="G27" s="741"/>
      <c r="H27" s="741"/>
      <c r="I27" s="741"/>
      <c r="J27" s="741"/>
      <c r="K27" s="741"/>
      <c r="L27" s="741"/>
      <c r="M27" s="741"/>
      <c r="N27" s="741"/>
      <c r="O27" s="741"/>
      <c r="P27" s="742"/>
      <c r="Q27" s="746"/>
      <c r="R27" s="747"/>
      <c r="S27" s="747"/>
      <c r="T27" s="747"/>
      <c r="U27" s="748"/>
      <c r="V27" s="746"/>
      <c r="W27" s="747"/>
      <c r="X27" s="747"/>
      <c r="Y27" s="747"/>
      <c r="Z27" s="748"/>
      <c r="AA27" s="746"/>
      <c r="AB27" s="747"/>
      <c r="AC27" s="747"/>
      <c r="AD27" s="747"/>
      <c r="AE27" s="747"/>
      <c r="AF27" s="827"/>
      <c r="AG27" s="828"/>
      <c r="AH27" s="828"/>
      <c r="AI27" s="828"/>
      <c r="AJ27" s="829"/>
      <c r="AK27" s="747"/>
      <c r="AL27" s="747"/>
      <c r="AM27" s="747"/>
      <c r="AN27" s="747"/>
      <c r="AO27" s="748"/>
      <c r="AP27" s="746"/>
      <c r="AQ27" s="747"/>
      <c r="AR27" s="747"/>
      <c r="AS27" s="747"/>
      <c r="AT27" s="748"/>
      <c r="AU27" s="746"/>
      <c r="AV27" s="747"/>
      <c r="AW27" s="747"/>
      <c r="AX27" s="747"/>
      <c r="AY27" s="748"/>
      <c r="AZ27" s="746"/>
      <c r="BA27" s="747"/>
      <c r="BB27" s="747"/>
      <c r="BC27" s="747"/>
      <c r="BD27" s="748"/>
      <c r="BE27" s="746"/>
      <c r="BF27" s="747"/>
      <c r="BG27" s="747"/>
      <c r="BH27" s="747"/>
      <c r="BI27" s="752"/>
      <c r="BJ27" s="216"/>
      <c r="BK27" s="216"/>
      <c r="BL27" s="216"/>
      <c r="BM27" s="216"/>
      <c r="BN27" s="216"/>
      <c r="BO27" s="226"/>
      <c r="BP27" s="226"/>
      <c r="BQ27" s="223">
        <v>21</v>
      </c>
      <c r="BR27" s="224"/>
      <c r="BS27" s="783"/>
      <c r="BT27" s="784"/>
      <c r="BU27" s="784"/>
      <c r="BV27" s="784"/>
      <c r="BW27" s="784"/>
      <c r="BX27" s="784"/>
      <c r="BY27" s="784"/>
      <c r="BZ27" s="784"/>
      <c r="CA27" s="784"/>
      <c r="CB27" s="784"/>
      <c r="CC27" s="784"/>
      <c r="CD27" s="784"/>
      <c r="CE27" s="784"/>
      <c r="CF27" s="784"/>
      <c r="CG27" s="785"/>
      <c r="CH27" s="786"/>
      <c r="CI27" s="787"/>
      <c r="CJ27" s="787"/>
      <c r="CK27" s="787"/>
      <c r="CL27" s="788"/>
      <c r="CM27" s="786"/>
      <c r="CN27" s="787"/>
      <c r="CO27" s="787"/>
      <c r="CP27" s="787"/>
      <c r="CQ27" s="788"/>
      <c r="CR27" s="786"/>
      <c r="CS27" s="787"/>
      <c r="CT27" s="787"/>
      <c r="CU27" s="787"/>
      <c r="CV27" s="788"/>
      <c r="CW27" s="786"/>
      <c r="CX27" s="787"/>
      <c r="CY27" s="787"/>
      <c r="CZ27" s="787"/>
      <c r="DA27" s="788"/>
      <c r="DB27" s="786"/>
      <c r="DC27" s="787"/>
      <c r="DD27" s="787"/>
      <c r="DE27" s="787"/>
      <c r="DF27" s="788"/>
      <c r="DG27" s="786"/>
      <c r="DH27" s="787"/>
      <c r="DI27" s="787"/>
      <c r="DJ27" s="787"/>
      <c r="DK27" s="788"/>
      <c r="DL27" s="786"/>
      <c r="DM27" s="787"/>
      <c r="DN27" s="787"/>
      <c r="DO27" s="787"/>
      <c r="DP27" s="788"/>
      <c r="DQ27" s="786"/>
      <c r="DR27" s="787"/>
      <c r="DS27" s="787"/>
      <c r="DT27" s="787"/>
      <c r="DU27" s="788"/>
      <c r="DV27" s="783"/>
      <c r="DW27" s="784"/>
      <c r="DX27" s="784"/>
      <c r="DY27" s="784"/>
      <c r="DZ27" s="789"/>
      <c r="EA27" s="214"/>
    </row>
    <row r="28" spans="1:131" ht="26.25" customHeight="1" thickTop="1" x14ac:dyDescent="0.15">
      <c r="A28" s="227">
        <v>1</v>
      </c>
      <c r="B28" s="759" t="s">
        <v>404</v>
      </c>
      <c r="C28" s="760"/>
      <c r="D28" s="760"/>
      <c r="E28" s="760"/>
      <c r="F28" s="760"/>
      <c r="G28" s="760"/>
      <c r="H28" s="760"/>
      <c r="I28" s="760"/>
      <c r="J28" s="760"/>
      <c r="K28" s="760"/>
      <c r="L28" s="760"/>
      <c r="M28" s="760"/>
      <c r="N28" s="760"/>
      <c r="O28" s="760"/>
      <c r="P28" s="761"/>
      <c r="Q28" s="832">
        <v>4455</v>
      </c>
      <c r="R28" s="833"/>
      <c r="S28" s="833"/>
      <c r="T28" s="833"/>
      <c r="U28" s="833"/>
      <c r="V28" s="833">
        <v>4268.3999999999996</v>
      </c>
      <c r="W28" s="833"/>
      <c r="X28" s="833"/>
      <c r="Y28" s="833"/>
      <c r="Z28" s="833"/>
      <c r="AA28" s="833">
        <v>186.5</v>
      </c>
      <c r="AB28" s="833"/>
      <c r="AC28" s="833"/>
      <c r="AD28" s="833"/>
      <c r="AE28" s="834"/>
      <c r="AF28" s="835">
        <v>186.5</v>
      </c>
      <c r="AG28" s="833"/>
      <c r="AH28" s="833"/>
      <c r="AI28" s="833"/>
      <c r="AJ28" s="836"/>
      <c r="AK28" s="837">
        <v>358</v>
      </c>
      <c r="AL28" s="838"/>
      <c r="AM28" s="838"/>
      <c r="AN28" s="838"/>
      <c r="AO28" s="838"/>
      <c r="AP28" s="838" t="s">
        <v>594</v>
      </c>
      <c r="AQ28" s="838"/>
      <c r="AR28" s="838"/>
      <c r="AS28" s="838"/>
      <c r="AT28" s="838"/>
      <c r="AU28" s="838" t="s">
        <v>594</v>
      </c>
      <c r="AV28" s="838"/>
      <c r="AW28" s="838"/>
      <c r="AX28" s="838"/>
      <c r="AY28" s="838"/>
      <c r="AZ28" s="839" t="s">
        <v>594</v>
      </c>
      <c r="BA28" s="839"/>
      <c r="BB28" s="839"/>
      <c r="BC28" s="839"/>
      <c r="BD28" s="839"/>
      <c r="BE28" s="830"/>
      <c r="BF28" s="830"/>
      <c r="BG28" s="830"/>
      <c r="BH28" s="830"/>
      <c r="BI28" s="831"/>
      <c r="BJ28" s="216"/>
      <c r="BK28" s="216"/>
      <c r="BL28" s="216"/>
      <c r="BM28" s="216"/>
      <c r="BN28" s="216"/>
      <c r="BO28" s="226"/>
      <c r="BP28" s="226"/>
      <c r="BQ28" s="223">
        <v>22</v>
      </c>
      <c r="BR28" s="224"/>
      <c r="BS28" s="783"/>
      <c r="BT28" s="784"/>
      <c r="BU28" s="784"/>
      <c r="BV28" s="784"/>
      <c r="BW28" s="784"/>
      <c r="BX28" s="784"/>
      <c r="BY28" s="784"/>
      <c r="BZ28" s="784"/>
      <c r="CA28" s="784"/>
      <c r="CB28" s="784"/>
      <c r="CC28" s="784"/>
      <c r="CD28" s="784"/>
      <c r="CE28" s="784"/>
      <c r="CF28" s="784"/>
      <c r="CG28" s="785"/>
      <c r="CH28" s="786"/>
      <c r="CI28" s="787"/>
      <c r="CJ28" s="787"/>
      <c r="CK28" s="787"/>
      <c r="CL28" s="788"/>
      <c r="CM28" s="786"/>
      <c r="CN28" s="787"/>
      <c r="CO28" s="787"/>
      <c r="CP28" s="787"/>
      <c r="CQ28" s="788"/>
      <c r="CR28" s="786"/>
      <c r="CS28" s="787"/>
      <c r="CT28" s="787"/>
      <c r="CU28" s="787"/>
      <c r="CV28" s="788"/>
      <c r="CW28" s="786"/>
      <c r="CX28" s="787"/>
      <c r="CY28" s="787"/>
      <c r="CZ28" s="787"/>
      <c r="DA28" s="788"/>
      <c r="DB28" s="786"/>
      <c r="DC28" s="787"/>
      <c r="DD28" s="787"/>
      <c r="DE28" s="787"/>
      <c r="DF28" s="788"/>
      <c r="DG28" s="786"/>
      <c r="DH28" s="787"/>
      <c r="DI28" s="787"/>
      <c r="DJ28" s="787"/>
      <c r="DK28" s="788"/>
      <c r="DL28" s="786"/>
      <c r="DM28" s="787"/>
      <c r="DN28" s="787"/>
      <c r="DO28" s="787"/>
      <c r="DP28" s="788"/>
      <c r="DQ28" s="786"/>
      <c r="DR28" s="787"/>
      <c r="DS28" s="787"/>
      <c r="DT28" s="787"/>
      <c r="DU28" s="788"/>
      <c r="DV28" s="783"/>
      <c r="DW28" s="784"/>
      <c r="DX28" s="784"/>
      <c r="DY28" s="784"/>
      <c r="DZ28" s="789"/>
      <c r="EA28" s="214"/>
    </row>
    <row r="29" spans="1:131" ht="26.25" customHeight="1" x14ac:dyDescent="0.15">
      <c r="A29" s="227">
        <v>2</v>
      </c>
      <c r="B29" s="790" t="s">
        <v>405</v>
      </c>
      <c r="C29" s="791"/>
      <c r="D29" s="791"/>
      <c r="E29" s="791"/>
      <c r="F29" s="791"/>
      <c r="G29" s="791"/>
      <c r="H29" s="791"/>
      <c r="I29" s="791"/>
      <c r="J29" s="791"/>
      <c r="K29" s="791"/>
      <c r="L29" s="791"/>
      <c r="M29" s="791"/>
      <c r="N29" s="791"/>
      <c r="O29" s="791"/>
      <c r="P29" s="792"/>
      <c r="Q29" s="793">
        <v>4378</v>
      </c>
      <c r="R29" s="794"/>
      <c r="S29" s="794"/>
      <c r="T29" s="794"/>
      <c r="U29" s="794"/>
      <c r="V29" s="794">
        <v>3934.1</v>
      </c>
      <c r="W29" s="794"/>
      <c r="X29" s="794"/>
      <c r="Y29" s="794"/>
      <c r="Z29" s="794"/>
      <c r="AA29" s="794">
        <v>444</v>
      </c>
      <c r="AB29" s="794"/>
      <c r="AC29" s="794"/>
      <c r="AD29" s="794"/>
      <c r="AE29" s="795"/>
      <c r="AF29" s="796">
        <v>444</v>
      </c>
      <c r="AG29" s="797"/>
      <c r="AH29" s="797"/>
      <c r="AI29" s="797"/>
      <c r="AJ29" s="798"/>
      <c r="AK29" s="844">
        <v>606.4</v>
      </c>
      <c r="AL29" s="840"/>
      <c r="AM29" s="840"/>
      <c r="AN29" s="840"/>
      <c r="AO29" s="840"/>
      <c r="AP29" s="840" t="s">
        <v>529</v>
      </c>
      <c r="AQ29" s="840"/>
      <c r="AR29" s="840"/>
      <c r="AS29" s="840"/>
      <c r="AT29" s="840"/>
      <c r="AU29" s="840" t="s">
        <v>529</v>
      </c>
      <c r="AV29" s="840"/>
      <c r="AW29" s="840"/>
      <c r="AX29" s="840"/>
      <c r="AY29" s="840"/>
      <c r="AZ29" s="841" t="s">
        <v>529</v>
      </c>
      <c r="BA29" s="841"/>
      <c r="BB29" s="841"/>
      <c r="BC29" s="841"/>
      <c r="BD29" s="841"/>
      <c r="BE29" s="842"/>
      <c r="BF29" s="842"/>
      <c r="BG29" s="842"/>
      <c r="BH29" s="842"/>
      <c r="BI29" s="843"/>
      <c r="BJ29" s="216"/>
      <c r="BK29" s="216"/>
      <c r="BL29" s="216"/>
      <c r="BM29" s="216"/>
      <c r="BN29" s="216"/>
      <c r="BO29" s="226"/>
      <c r="BP29" s="226"/>
      <c r="BQ29" s="223">
        <v>23</v>
      </c>
      <c r="BR29" s="224"/>
      <c r="BS29" s="783"/>
      <c r="BT29" s="784"/>
      <c r="BU29" s="784"/>
      <c r="BV29" s="784"/>
      <c r="BW29" s="784"/>
      <c r="BX29" s="784"/>
      <c r="BY29" s="784"/>
      <c r="BZ29" s="784"/>
      <c r="CA29" s="784"/>
      <c r="CB29" s="784"/>
      <c r="CC29" s="784"/>
      <c r="CD29" s="784"/>
      <c r="CE29" s="784"/>
      <c r="CF29" s="784"/>
      <c r="CG29" s="785"/>
      <c r="CH29" s="786"/>
      <c r="CI29" s="787"/>
      <c r="CJ29" s="787"/>
      <c r="CK29" s="787"/>
      <c r="CL29" s="788"/>
      <c r="CM29" s="786"/>
      <c r="CN29" s="787"/>
      <c r="CO29" s="787"/>
      <c r="CP29" s="787"/>
      <c r="CQ29" s="788"/>
      <c r="CR29" s="786"/>
      <c r="CS29" s="787"/>
      <c r="CT29" s="787"/>
      <c r="CU29" s="787"/>
      <c r="CV29" s="788"/>
      <c r="CW29" s="786"/>
      <c r="CX29" s="787"/>
      <c r="CY29" s="787"/>
      <c r="CZ29" s="787"/>
      <c r="DA29" s="788"/>
      <c r="DB29" s="786"/>
      <c r="DC29" s="787"/>
      <c r="DD29" s="787"/>
      <c r="DE29" s="787"/>
      <c r="DF29" s="788"/>
      <c r="DG29" s="786"/>
      <c r="DH29" s="787"/>
      <c r="DI29" s="787"/>
      <c r="DJ29" s="787"/>
      <c r="DK29" s="788"/>
      <c r="DL29" s="786"/>
      <c r="DM29" s="787"/>
      <c r="DN29" s="787"/>
      <c r="DO29" s="787"/>
      <c r="DP29" s="788"/>
      <c r="DQ29" s="786"/>
      <c r="DR29" s="787"/>
      <c r="DS29" s="787"/>
      <c r="DT29" s="787"/>
      <c r="DU29" s="788"/>
      <c r="DV29" s="783"/>
      <c r="DW29" s="784"/>
      <c r="DX29" s="784"/>
      <c r="DY29" s="784"/>
      <c r="DZ29" s="789"/>
      <c r="EA29" s="214"/>
    </row>
    <row r="30" spans="1:131" ht="26.25" customHeight="1" x14ac:dyDescent="0.15">
      <c r="A30" s="227">
        <v>3</v>
      </c>
      <c r="B30" s="790" t="s">
        <v>406</v>
      </c>
      <c r="C30" s="791"/>
      <c r="D30" s="791"/>
      <c r="E30" s="791"/>
      <c r="F30" s="791"/>
      <c r="G30" s="791"/>
      <c r="H30" s="791"/>
      <c r="I30" s="791"/>
      <c r="J30" s="791"/>
      <c r="K30" s="791"/>
      <c r="L30" s="791"/>
      <c r="M30" s="791"/>
      <c r="N30" s="791"/>
      <c r="O30" s="791"/>
      <c r="P30" s="792"/>
      <c r="Q30" s="793">
        <v>432.4</v>
      </c>
      <c r="R30" s="794"/>
      <c r="S30" s="794"/>
      <c r="T30" s="794"/>
      <c r="U30" s="794"/>
      <c r="V30" s="794">
        <v>431.4</v>
      </c>
      <c r="W30" s="794"/>
      <c r="X30" s="794"/>
      <c r="Y30" s="794"/>
      <c r="Z30" s="794"/>
      <c r="AA30" s="794">
        <v>1</v>
      </c>
      <c r="AB30" s="794"/>
      <c r="AC30" s="794"/>
      <c r="AD30" s="794"/>
      <c r="AE30" s="795"/>
      <c r="AF30" s="796">
        <v>1</v>
      </c>
      <c r="AG30" s="797"/>
      <c r="AH30" s="797"/>
      <c r="AI30" s="797"/>
      <c r="AJ30" s="798"/>
      <c r="AK30" s="844">
        <v>188.8</v>
      </c>
      <c r="AL30" s="840"/>
      <c r="AM30" s="840"/>
      <c r="AN30" s="840"/>
      <c r="AO30" s="840"/>
      <c r="AP30" s="840" t="s">
        <v>529</v>
      </c>
      <c r="AQ30" s="840"/>
      <c r="AR30" s="840"/>
      <c r="AS30" s="840"/>
      <c r="AT30" s="840"/>
      <c r="AU30" s="840" t="s">
        <v>529</v>
      </c>
      <c r="AV30" s="840"/>
      <c r="AW30" s="840"/>
      <c r="AX30" s="840"/>
      <c r="AY30" s="840"/>
      <c r="AZ30" s="841" t="s">
        <v>529</v>
      </c>
      <c r="BA30" s="841"/>
      <c r="BB30" s="841"/>
      <c r="BC30" s="841"/>
      <c r="BD30" s="841"/>
      <c r="BE30" s="842"/>
      <c r="BF30" s="842"/>
      <c r="BG30" s="842"/>
      <c r="BH30" s="842"/>
      <c r="BI30" s="843"/>
      <c r="BJ30" s="216"/>
      <c r="BK30" s="216"/>
      <c r="BL30" s="216"/>
      <c r="BM30" s="216"/>
      <c r="BN30" s="216"/>
      <c r="BO30" s="226"/>
      <c r="BP30" s="226"/>
      <c r="BQ30" s="223">
        <v>24</v>
      </c>
      <c r="BR30" s="224"/>
      <c r="BS30" s="783"/>
      <c r="BT30" s="784"/>
      <c r="BU30" s="784"/>
      <c r="BV30" s="784"/>
      <c r="BW30" s="784"/>
      <c r="BX30" s="784"/>
      <c r="BY30" s="784"/>
      <c r="BZ30" s="784"/>
      <c r="CA30" s="784"/>
      <c r="CB30" s="784"/>
      <c r="CC30" s="784"/>
      <c r="CD30" s="784"/>
      <c r="CE30" s="784"/>
      <c r="CF30" s="784"/>
      <c r="CG30" s="785"/>
      <c r="CH30" s="786"/>
      <c r="CI30" s="787"/>
      <c r="CJ30" s="787"/>
      <c r="CK30" s="787"/>
      <c r="CL30" s="788"/>
      <c r="CM30" s="786"/>
      <c r="CN30" s="787"/>
      <c r="CO30" s="787"/>
      <c r="CP30" s="787"/>
      <c r="CQ30" s="788"/>
      <c r="CR30" s="786"/>
      <c r="CS30" s="787"/>
      <c r="CT30" s="787"/>
      <c r="CU30" s="787"/>
      <c r="CV30" s="788"/>
      <c r="CW30" s="786"/>
      <c r="CX30" s="787"/>
      <c r="CY30" s="787"/>
      <c r="CZ30" s="787"/>
      <c r="DA30" s="788"/>
      <c r="DB30" s="786"/>
      <c r="DC30" s="787"/>
      <c r="DD30" s="787"/>
      <c r="DE30" s="787"/>
      <c r="DF30" s="788"/>
      <c r="DG30" s="786"/>
      <c r="DH30" s="787"/>
      <c r="DI30" s="787"/>
      <c r="DJ30" s="787"/>
      <c r="DK30" s="788"/>
      <c r="DL30" s="786"/>
      <c r="DM30" s="787"/>
      <c r="DN30" s="787"/>
      <c r="DO30" s="787"/>
      <c r="DP30" s="788"/>
      <c r="DQ30" s="786"/>
      <c r="DR30" s="787"/>
      <c r="DS30" s="787"/>
      <c r="DT30" s="787"/>
      <c r="DU30" s="788"/>
      <c r="DV30" s="783"/>
      <c r="DW30" s="784"/>
      <c r="DX30" s="784"/>
      <c r="DY30" s="784"/>
      <c r="DZ30" s="789"/>
      <c r="EA30" s="214"/>
    </row>
    <row r="31" spans="1:131" ht="26.25" customHeight="1" x14ac:dyDescent="0.15">
      <c r="A31" s="227">
        <v>4</v>
      </c>
      <c r="B31" s="790" t="s">
        <v>407</v>
      </c>
      <c r="C31" s="791"/>
      <c r="D31" s="791"/>
      <c r="E31" s="791"/>
      <c r="F31" s="791"/>
      <c r="G31" s="791"/>
      <c r="H31" s="791"/>
      <c r="I31" s="791"/>
      <c r="J31" s="791"/>
      <c r="K31" s="791"/>
      <c r="L31" s="791"/>
      <c r="M31" s="791"/>
      <c r="N31" s="791"/>
      <c r="O31" s="791"/>
      <c r="P31" s="792"/>
      <c r="Q31" s="793">
        <v>596.29999999999995</v>
      </c>
      <c r="R31" s="794"/>
      <c r="S31" s="794"/>
      <c r="T31" s="794"/>
      <c r="U31" s="794"/>
      <c r="V31" s="794">
        <v>492</v>
      </c>
      <c r="W31" s="794"/>
      <c r="X31" s="794"/>
      <c r="Y31" s="794"/>
      <c r="Z31" s="794"/>
      <c r="AA31" s="794">
        <v>105.3</v>
      </c>
      <c r="AB31" s="794"/>
      <c r="AC31" s="794"/>
      <c r="AD31" s="794"/>
      <c r="AE31" s="795"/>
      <c r="AF31" s="796">
        <v>105.3</v>
      </c>
      <c r="AG31" s="797"/>
      <c r="AH31" s="797"/>
      <c r="AI31" s="797"/>
      <c r="AJ31" s="798"/>
      <c r="AK31" s="844">
        <v>7.8</v>
      </c>
      <c r="AL31" s="840"/>
      <c r="AM31" s="840"/>
      <c r="AN31" s="840"/>
      <c r="AO31" s="840"/>
      <c r="AP31" s="840">
        <v>1089.7</v>
      </c>
      <c r="AQ31" s="840"/>
      <c r="AR31" s="840"/>
      <c r="AS31" s="840"/>
      <c r="AT31" s="840"/>
      <c r="AU31" s="840">
        <v>425</v>
      </c>
      <c r="AV31" s="840"/>
      <c r="AW31" s="840"/>
      <c r="AX31" s="840"/>
      <c r="AY31" s="840"/>
      <c r="AZ31" s="841" t="s">
        <v>594</v>
      </c>
      <c r="BA31" s="841"/>
      <c r="BB31" s="841"/>
      <c r="BC31" s="841"/>
      <c r="BD31" s="841"/>
      <c r="BE31" s="842" t="s">
        <v>408</v>
      </c>
      <c r="BF31" s="842"/>
      <c r="BG31" s="842"/>
      <c r="BH31" s="842"/>
      <c r="BI31" s="843"/>
      <c r="BJ31" s="216"/>
      <c r="BK31" s="216"/>
      <c r="BL31" s="216"/>
      <c r="BM31" s="216"/>
      <c r="BN31" s="216"/>
      <c r="BO31" s="226"/>
      <c r="BP31" s="226"/>
      <c r="BQ31" s="223">
        <v>25</v>
      </c>
      <c r="BR31" s="224"/>
      <c r="BS31" s="783"/>
      <c r="BT31" s="784"/>
      <c r="BU31" s="784"/>
      <c r="BV31" s="784"/>
      <c r="BW31" s="784"/>
      <c r="BX31" s="784"/>
      <c r="BY31" s="784"/>
      <c r="BZ31" s="784"/>
      <c r="CA31" s="784"/>
      <c r="CB31" s="784"/>
      <c r="CC31" s="784"/>
      <c r="CD31" s="784"/>
      <c r="CE31" s="784"/>
      <c r="CF31" s="784"/>
      <c r="CG31" s="785"/>
      <c r="CH31" s="786"/>
      <c r="CI31" s="787"/>
      <c r="CJ31" s="787"/>
      <c r="CK31" s="787"/>
      <c r="CL31" s="788"/>
      <c r="CM31" s="786"/>
      <c r="CN31" s="787"/>
      <c r="CO31" s="787"/>
      <c r="CP31" s="787"/>
      <c r="CQ31" s="788"/>
      <c r="CR31" s="786"/>
      <c r="CS31" s="787"/>
      <c r="CT31" s="787"/>
      <c r="CU31" s="787"/>
      <c r="CV31" s="788"/>
      <c r="CW31" s="786"/>
      <c r="CX31" s="787"/>
      <c r="CY31" s="787"/>
      <c r="CZ31" s="787"/>
      <c r="DA31" s="788"/>
      <c r="DB31" s="786"/>
      <c r="DC31" s="787"/>
      <c r="DD31" s="787"/>
      <c r="DE31" s="787"/>
      <c r="DF31" s="788"/>
      <c r="DG31" s="786"/>
      <c r="DH31" s="787"/>
      <c r="DI31" s="787"/>
      <c r="DJ31" s="787"/>
      <c r="DK31" s="788"/>
      <c r="DL31" s="786"/>
      <c r="DM31" s="787"/>
      <c r="DN31" s="787"/>
      <c r="DO31" s="787"/>
      <c r="DP31" s="788"/>
      <c r="DQ31" s="786"/>
      <c r="DR31" s="787"/>
      <c r="DS31" s="787"/>
      <c r="DT31" s="787"/>
      <c r="DU31" s="788"/>
      <c r="DV31" s="783"/>
      <c r="DW31" s="784"/>
      <c r="DX31" s="784"/>
      <c r="DY31" s="784"/>
      <c r="DZ31" s="789"/>
      <c r="EA31" s="214"/>
    </row>
    <row r="32" spans="1:131" ht="26.25" customHeight="1" x14ac:dyDescent="0.15">
      <c r="A32" s="227">
        <v>5</v>
      </c>
      <c r="B32" s="790" t="s">
        <v>409</v>
      </c>
      <c r="C32" s="791"/>
      <c r="D32" s="791"/>
      <c r="E32" s="791"/>
      <c r="F32" s="791"/>
      <c r="G32" s="791"/>
      <c r="H32" s="791"/>
      <c r="I32" s="791"/>
      <c r="J32" s="791"/>
      <c r="K32" s="791"/>
      <c r="L32" s="791"/>
      <c r="M32" s="791"/>
      <c r="N32" s="791"/>
      <c r="O32" s="791"/>
      <c r="P32" s="792"/>
      <c r="Q32" s="793">
        <v>308.7</v>
      </c>
      <c r="R32" s="794"/>
      <c r="S32" s="794"/>
      <c r="T32" s="794"/>
      <c r="U32" s="794"/>
      <c r="V32" s="794">
        <v>302.8</v>
      </c>
      <c r="W32" s="794"/>
      <c r="X32" s="794"/>
      <c r="Y32" s="794"/>
      <c r="Z32" s="794"/>
      <c r="AA32" s="794">
        <v>5.9</v>
      </c>
      <c r="AB32" s="794"/>
      <c r="AC32" s="794"/>
      <c r="AD32" s="794"/>
      <c r="AE32" s="795"/>
      <c r="AF32" s="796">
        <v>6</v>
      </c>
      <c r="AG32" s="797"/>
      <c r="AH32" s="797"/>
      <c r="AI32" s="797"/>
      <c r="AJ32" s="798"/>
      <c r="AK32" s="844">
        <v>181.4</v>
      </c>
      <c r="AL32" s="840"/>
      <c r="AM32" s="840"/>
      <c r="AN32" s="840"/>
      <c r="AO32" s="840"/>
      <c r="AP32" s="840">
        <v>1136.8</v>
      </c>
      <c r="AQ32" s="840"/>
      <c r="AR32" s="840"/>
      <c r="AS32" s="840"/>
      <c r="AT32" s="840"/>
      <c r="AU32" s="840">
        <v>1136.8</v>
      </c>
      <c r="AV32" s="840"/>
      <c r="AW32" s="840"/>
      <c r="AX32" s="840"/>
      <c r="AY32" s="840"/>
      <c r="AZ32" s="841" t="s">
        <v>594</v>
      </c>
      <c r="BA32" s="841"/>
      <c r="BB32" s="841"/>
      <c r="BC32" s="841"/>
      <c r="BD32" s="841"/>
      <c r="BE32" s="842" t="s">
        <v>410</v>
      </c>
      <c r="BF32" s="842"/>
      <c r="BG32" s="842"/>
      <c r="BH32" s="842"/>
      <c r="BI32" s="843"/>
      <c r="BJ32" s="216"/>
      <c r="BK32" s="216"/>
      <c r="BL32" s="216"/>
      <c r="BM32" s="216"/>
      <c r="BN32" s="216"/>
      <c r="BO32" s="226"/>
      <c r="BP32" s="226"/>
      <c r="BQ32" s="223">
        <v>26</v>
      </c>
      <c r="BR32" s="224"/>
      <c r="BS32" s="783"/>
      <c r="BT32" s="784"/>
      <c r="BU32" s="784"/>
      <c r="BV32" s="784"/>
      <c r="BW32" s="784"/>
      <c r="BX32" s="784"/>
      <c r="BY32" s="784"/>
      <c r="BZ32" s="784"/>
      <c r="CA32" s="784"/>
      <c r="CB32" s="784"/>
      <c r="CC32" s="784"/>
      <c r="CD32" s="784"/>
      <c r="CE32" s="784"/>
      <c r="CF32" s="784"/>
      <c r="CG32" s="785"/>
      <c r="CH32" s="786"/>
      <c r="CI32" s="787"/>
      <c r="CJ32" s="787"/>
      <c r="CK32" s="787"/>
      <c r="CL32" s="788"/>
      <c r="CM32" s="786"/>
      <c r="CN32" s="787"/>
      <c r="CO32" s="787"/>
      <c r="CP32" s="787"/>
      <c r="CQ32" s="788"/>
      <c r="CR32" s="786"/>
      <c r="CS32" s="787"/>
      <c r="CT32" s="787"/>
      <c r="CU32" s="787"/>
      <c r="CV32" s="788"/>
      <c r="CW32" s="786"/>
      <c r="CX32" s="787"/>
      <c r="CY32" s="787"/>
      <c r="CZ32" s="787"/>
      <c r="DA32" s="788"/>
      <c r="DB32" s="786"/>
      <c r="DC32" s="787"/>
      <c r="DD32" s="787"/>
      <c r="DE32" s="787"/>
      <c r="DF32" s="788"/>
      <c r="DG32" s="786"/>
      <c r="DH32" s="787"/>
      <c r="DI32" s="787"/>
      <c r="DJ32" s="787"/>
      <c r="DK32" s="788"/>
      <c r="DL32" s="786"/>
      <c r="DM32" s="787"/>
      <c r="DN32" s="787"/>
      <c r="DO32" s="787"/>
      <c r="DP32" s="788"/>
      <c r="DQ32" s="786"/>
      <c r="DR32" s="787"/>
      <c r="DS32" s="787"/>
      <c r="DT32" s="787"/>
      <c r="DU32" s="788"/>
      <c r="DV32" s="783"/>
      <c r="DW32" s="784"/>
      <c r="DX32" s="784"/>
      <c r="DY32" s="784"/>
      <c r="DZ32" s="789"/>
      <c r="EA32" s="214"/>
    </row>
    <row r="33" spans="1:131" ht="26.25" customHeight="1" x14ac:dyDescent="0.15">
      <c r="A33" s="227">
        <v>6</v>
      </c>
      <c r="B33" s="790" t="s">
        <v>411</v>
      </c>
      <c r="C33" s="791"/>
      <c r="D33" s="791"/>
      <c r="E33" s="791"/>
      <c r="F33" s="791"/>
      <c r="G33" s="791"/>
      <c r="H33" s="791"/>
      <c r="I33" s="791"/>
      <c r="J33" s="791"/>
      <c r="K33" s="791"/>
      <c r="L33" s="791"/>
      <c r="M33" s="791"/>
      <c r="N33" s="791"/>
      <c r="O33" s="791"/>
      <c r="P33" s="792"/>
      <c r="Q33" s="793">
        <v>2.8</v>
      </c>
      <c r="R33" s="794"/>
      <c r="S33" s="794"/>
      <c r="T33" s="794"/>
      <c r="U33" s="794"/>
      <c r="V33" s="794">
        <v>2.5</v>
      </c>
      <c r="W33" s="794"/>
      <c r="X33" s="794"/>
      <c r="Y33" s="794"/>
      <c r="Z33" s="794"/>
      <c r="AA33" s="794">
        <v>0.3</v>
      </c>
      <c r="AB33" s="794"/>
      <c r="AC33" s="794"/>
      <c r="AD33" s="794"/>
      <c r="AE33" s="795"/>
      <c r="AF33" s="796">
        <v>0</v>
      </c>
      <c r="AG33" s="797"/>
      <c r="AH33" s="797"/>
      <c r="AI33" s="797"/>
      <c r="AJ33" s="798"/>
      <c r="AK33" s="844">
        <v>2.5</v>
      </c>
      <c r="AL33" s="840"/>
      <c r="AM33" s="840"/>
      <c r="AN33" s="840"/>
      <c r="AO33" s="840"/>
      <c r="AP33" s="840">
        <v>15.6</v>
      </c>
      <c r="AQ33" s="840"/>
      <c r="AR33" s="840"/>
      <c r="AS33" s="840"/>
      <c r="AT33" s="840"/>
      <c r="AU33" s="840">
        <v>15.6</v>
      </c>
      <c r="AV33" s="840"/>
      <c r="AW33" s="840"/>
      <c r="AX33" s="840"/>
      <c r="AY33" s="840"/>
      <c r="AZ33" s="841" t="s">
        <v>594</v>
      </c>
      <c r="BA33" s="841"/>
      <c r="BB33" s="841"/>
      <c r="BC33" s="841"/>
      <c r="BD33" s="841"/>
      <c r="BE33" s="842" t="s">
        <v>412</v>
      </c>
      <c r="BF33" s="842"/>
      <c r="BG33" s="842"/>
      <c r="BH33" s="842"/>
      <c r="BI33" s="843"/>
      <c r="BJ33" s="216"/>
      <c r="BK33" s="216"/>
      <c r="BL33" s="216"/>
      <c r="BM33" s="216"/>
      <c r="BN33" s="216"/>
      <c r="BO33" s="226"/>
      <c r="BP33" s="226"/>
      <c r="BQ33" s="223">
        <v>27</v>
      </c>
      <c r="BR33" s="224"/>
      <c r="BS33" s="783"/>
      <c r="BT33" s="784"/>
      <c r="BU33" s="784"/>
      <c r="BV33" s="784"/>
      <c r="BW33" s="784"/>
      <c r="BX33" s="784"/>
      <c r="BY33" s="784"/>
      <c r="BZ33" s="784"/>
      <c r="CA33" s="784"/>
      <c r="CB33" s="784"/>
      <c r="CC33" s="784"/>
      <c r="CD33" s="784"/>
      <c r="CE33" s="784"/>
      <c r="CF33" s="784"/>
      <c r="CG33" s="785"/>
      <c r="CH33" s="786"/>
      <c r="CI33" s="787"/>
      <c r="CJ33" s="787"/>
      <c r="CK33" s="787"/>
      <c r="CL33" s="788"/>
      <c r="CM33" s="786"/>
      <c r="CN33" s="787"/>
      <c r="CO33" s="787"/>
      <c r="CP33" s="787"/>
      <c r="CQ33" s="788"/>
      <c r="CR33" s="786"/>
      <c r="CS33" s="787"/>
      <c r="CT33" s="787"/>
      <c r="CU33" s="787"/>
      <c r="CV33" s="788"/>
      <c r="CW33" s="786"/>
      <c r="CX33" s="787"/>
      <c r="CY33" s="787"/>
      <c r="CZ33" s="787"/>
      <c r="DA33" s="788"/>
      <c r="DB33" s="786"/>
      <c r="DC33" s="787"/>
      <c r="DD33" s="787"/>
      <c r="DE33" s="787"/>
      <c r="DF33" s="788"/>
      <c r="DG33" s="786"/>
      <c r="DH33" s="787"/>
      <c r="DI33" s="787"/>
      <c r="DJ33" s="787"/>
      <c r="DK33" s="788"/>
      <c r="DL33" s="786"/>
      <c r="DM33" s="787"/>
      <c r="DN33" s="787"/>
      <c r="DO33" s="787"/>
      <c r="DP33" s="788"/>
      <c r="DQ33" s="786"/>
      <c r="DR33" s="787"/>
      <c r="DS33" s="787"/>
      <c r="DT33" s="787"/>
      <c r="DU33" s="788"/>
      <c r="DV33" s="783"/>
      <c r="DW33" s="784"/>
      <c r="DX33" s="784"/>
      <c r="DY33" s="784"/>
      <c r="DZ33" s="789"/>
      <c r="EA33" s="214"/>
    </row>
    <row r="34" spans="1:131" ht="26.25" customHeight="1" x14ac:dyDescent="0.15">
      <c r="A34" s="227">
        <v>7</v>
      </c>
      <c r="B34" s="790" t="s">
        <v>413</v>
      </c>
      <c r="C34" s="791"/>
      <c r="D34" s="791"/>
      <c r="E34" s="791"/>
      <c r="F34" s="791"/>
      <c r="G34" s="791"/>
      <c r="H34" s="791"/>
      <c r="I34" s="791"/>
      <c r="J34" s="791"/>
      <c r="K34" s="791"/>
      <c r="L34" s="791"/>
      <c r="M34" s="791"/>
      <c r="N34" s="791"/>
      <c r="O34" s="791"/>
      <c r="P34" s="792"/>
      <c r="Q34" s="793">
        <v>86.8</v>
      </c>
      <c r="R34" s="794"/>
      <c r="S34" s="794"/>
      <c r="T34" s="794"/>
      <c r="U34" s="794"/>
      <c r="V34" s="794">
        <v>86.6</v>
      </c>
      <c r="W34" s="794"/>
      <c r="X34" s="794"/>
      <c r="Y34" s="794"/>
      <c r="Z34" s="794"/>
      <c r="AA34" s="794">
        <v>0.1</v>
      </c>
      <c r="AB34" s="794"/>
      <c r="AC34" s="794"/>
      <c r="AD34" s="794"/>
      <c r="AE34" s="795"/>
      <c r="AF34" s="796">
        <v>0</v>
      </c>
      <c r="AG34" s="797"/>
      <c r="AH34" s="797"/>
      <c r="AI34" s="797"/>
      <c r="AJ34" s="798"/>
      <c r="AK34" s="844">
        <v>86.1</v>
      </c>
      <c r="AL34" s="840"/>
      <c r="AM34" s="840"/>
      <c r="AN34" s="840"/>
      <c r="AO34" s="840"/>
      <c r="AP34" s="840">
        <v>59.9</v>
      </c>
      <c r="AQ34" s="840"/>
      <c r="AR34" s="840"/>
      <c r="AS34" s="840"/>
      <c r="AT34" s="840"/>
      <c r="AU34" s="840">
        <v>59.3</v>
      </c>
      <c r="AV34" s="840"/>
      <c r="AW34" s="840"/>
      <c r="AX34" s="840"/>
      <c r="AY34" s="840"/>
      <c r="AZ34" s="841" t="s">
        <v>594</v>
      </c>
      <c r="BA34" s="841"/>
      <c r="BB34" s="841"/>
      <c r="BC34" s="841"/>
      <c r="BD34" s="841"/>
      <c r="BE34" s="842" t="s">
        <v>412</v>
      </c>
      <c r="BF34" s="842"/>
      <c r="BG34" s="842"/>
      <c r="BH34" s="842"/>
      <c r="BI34" s="843"/>
      <c r="BJ34" s="216"/>
      <c r="BK34" s="216"/>
      <c r="BL34" s="216"/>
      <c r="BM34" s="216"/>
      <c r="BN34" s="216"/>
      <c r="BO34" s="226"/>
      <c r="BP34" s="226"/>
      <c r="BQ34" s="223">
        <v>28</v>
      </c>
      <c r="BR34" s="224"/>
      <c r="BS34" s="783"/>
      <c r="BT34" s="784"/>
      <c r="BU34" s="784"/>
      <c r="BV34" s="784"/>
      <c r="BW34" s="784"/>
      <c r="BX34" s="784"/>
      <c r="BY34" s="784"/>
      <c r="BZ34" s="784"/>
      <c r="CA34" s="784"/>
      <c r="CB34" s="784"/>
      <c r="CC34" s="784"/>
      <c r="CD34" s="784"/>
      <c r="CE34" s="784"/>
      <c r="CF34" s="784"/>
      <c r="CG34" s="785"/>
      <c r="CH34" s="786"/>
      <c r="CI34" s="787"/>
      <c r="CJ34" s="787"/>
      <c r="CK34" s="787"/>
      <c r="CL34" s="788"/>
      <c r="CM34" s="786"/>
      <c r="CN34" s="787"/>
      <c r="CO34" s="787"/>
      <c r="CP34" s="787"/>
      <c r="CQ34" s="788"/>
      <c r="CR34" s="786"/>
      <c r="CS34" s="787"/>
      <c r="CT34" s="787"/>
      <c r="CU34" s="787"/>
      <c r="CV34" s="788"/>
      <c r="CW34" s="786"/>
      <c r="CX34" s="787"/>
      <c r="CY34" s="787"/>
      <c r="CZ34" s="787"/>
      <c r="DA34" s="788"/>
      <c r="DB34" s="786"/>
      <c r="DC34" s="787"/>
      <c r="DD34" s="787"/>
      <c r="DE34" s="787"/>
      <c r="DF34" s="788"/>
      <c r="DG34" s="786"/>
      <c r="DH34" s="787"/>
      <c r="DI34" s="787"/>
      <c r="DJ34" s="787"/>
      <c r="DK34" s="788"/>
      <c r="DL34" s="786"/>
      <c r="DM34" s="787"/>
      <c r="DN34" s="787"/>
      <c r="DO34" s="787"/>
      <c r="DP34" s="788"/>
      <c r="DQ34" s="786"/>
      <c r="DR34" s="787"/>
      <c r="DS34" s="787"/>
      <c r="DT34" s="787"/>
      <c r="DU34" s="788"/>
      <c r="DV34" s="783"/>
      <c r="DW34" s="784"/>
      <c r="DX34" s="784"/>
      <c r="DY34" s="784"/>
      <c r="DZ34" s="789"/>
      <c r="EA34" s="214"/>
    </row>
    <row r="35" spans="1:131" ht="26.25" customHeight="1" x14ac:dyDescent="0.15">
      <c r="A35" s="227">
        <v>8</v>
      </c>
      <c r="B35" s="790" t="s">
        <v>414</v>
      </c>
      <c r="C35" s="791"/>
      <c r="D35" s="791"/>
      <c r="E35" s="791"/>
      <c r="F35" s="791"/>
      <c r="G35" s="791"/>
      <c r="H35" s="791"/>
      <c r="I35" s="791"/>
      <c r="J35" s="791"/>
      <c r="K35" s="791"/>
      <c r="L35" s="791"/>
      <c r="M35" s="791"/>
      <c r="N35" s="791"/>
      <c r="O35" s="791"/>
      <c r="P35" s="792"/>
      <c r="Q35" s="793">
        <v>1206.5</v>
      </c>
      <c r="R35" s="794"/>
      <c r="S35" s="794"/>
      <c r="T35" s="794"/>
      <c r="U35" s="794"/>
      <c r="V35" s="794">
        <v>1206.5</v>
      </c>
      <c r="W35" s="794"/>
      <c r="X35" s="794"/>
      <c r="Y35" s="794"/>
      <c r="Z35" s="794"/>
      <c r="AA35" s="794">
        <v>0</v>
      </c>
      <c r="AB35" s="794"/>
      <c r="AC35" s="794"/>
      <c r="AD35" s="794"/>
      <c r="AE35" s="795"/>
      <c r="AF35" s="796" t="s">
        <v>415</v>
      </c>
      <c r="AG35" s="797"/>
      <c r="AH35" s="797"/>
      <c r="AI35" s="797"/>
      <c r="AJ35" s="798"/>
      <c r="AK35" s="844">
        <v>2.5</v>
      </c>
      <c r="AL35" s="840"/>
      <c r="AM35" s="840"/>
      <c r="AN35" s="840"/>
      <c r="AO35" s="840"/>
      <c r="AP35" s="840">
        <v>1002.5</v>
      </c>
      <c r="AQ35" s="840"/>
      <c r="AR35" s="840"/>
      <c r="AS35" s="840"/>
      <c r="AT35" s="840"/>
      <c r="AU35" s="840">
        <v>1002.5</v>
      </c>
      <c r="AV35" s="840"/>
      <c r="AW35" s="840"/>
      <c r="AX35" s="840"/>
      <c r="AY35" s="840"/>
      <c r="AZ35" s="841" t="s">
        <v>594</v>
      </c>
      <c r="BA35" s="841"/>
      <c r="BB35" s="841"/>
      <c r="BC35" s="841"/>
      <c r="BD35" s="841"/>
      <c r="BE35" s="842" t="s">
        <v>412</v>
      </c>
      <c r="BF35" s="842"/>
      <c r="BG35" s="842"/>
      <c r="BH35" s="842"/>
      <c r="BI35" s="843"/>
      <c r="BJ35" s="216"/>
      <c r="BK35" s="216"/>
      <c r="BL35" s="216"/>
      <c r="BM35" s="216"/>
      <c r="BN35" s="216"/>
      <c r="BO35" s="226"/>
      <c r="BP35" s="226"/>
      <c r="BQ35" s="223">
        <v>29</v>
      </c>
      <c r="BR35" s="224"/>
      <c r="BS35" s="783"/>
      <c r="BT35" s="784"/>
      <c r="BU35" s="784"/>
      <c r="BV35" s="784"/>
      <c r="BW35" s="784"/>
      <c r="BX35" s="784"/>
      <c r="BY35" s="784"/>
      <c r="BZ35" s="784"/>
      <c r="CA35" s="784"/>
      <c r="CB35" s="784"/>
      <c r="CC35" s="784"/>
      <c r="CD35" s="784"/>
      <c r="CE35" s="784"/>
      <c r="CF35" s="784"/>
      <c r="CG35" s="785"/>
      <c r="CH35" s="786"/>
      <c r="CI35" s="787"/>
      <c r="CJ35" s="787"/>
      <c r="CK35" s="787"/>
      <c r="CL35" s="788"/>
      <c r="CM35" s="786"/>
      <c r="CN35" s="787"/>
      <c r="CO35" s="787"/>
      <c r="CP35" s="787"/>
      <c r="CQ35" s="788"/>
      <c r="CR35" s="786"/>
      <c r="CS35" s="787"/>
      <c r="CT35" s="787"/>
      <c r="CU35" s="787"/>
      <c r="CV35" s="788"/>
      <c r="CW35" s="786"/>
      <c r="CX35" s="787"/>
      <c r="CY35" s="787"/>
      <c r="CZ35" s="787"/>
      <c r="DA35" s="788"/>
      <c r="DB35" s="786"/>
      <c r="DC35" s="787"/>
      <c r="DD35" s="787"/>
      <c r="DE35" s="787"/>
      <c r="DF35" s="788"/>
      <c r="DG35" s="786"/>
      <c r="DH35" s="787"/>
      <c r="DI35" s="787"/>
      <c r="DJ35" s="787"/>
      <c r="DK35" s="788"/>
      <c r="DL35" s="786"/>
      <c r="DM35" s="787"/>
      <c r="DN35" s="787"/>
      <c r="DO35" s="787"/>
      <c r="DP35" s="788"/>
      <c r="DQ35" s="786"/>
      <c r="DR35" s="787"/>
      <c r="DS35" s="787"/>
      <c r="DT35" s="787"/>
      <c r="DU35" s="788"/>
      <c r="DV35" s="783"/>
      <c r="DW35" s="784"/>
      <c r="DX35" s="784"/>
      <c r="DY35" s="784"/>
      <c r="DZ35" s="789"/>
      <c r="EA35" s="214"/>
    </row>
    <row r="36" spans="1:131" ht="26.25" customHeight="1" x14ac:dyDescent="0.15">
      <c r="A36" s="227">
        <v>9</v>
      </c>
      <c r="B36" s="790"/>
      <c r="C36" s="791"/>
      <c r="D36" s="791"/>
      <c r="E36" s="791"/>
      <c r="F36" s="791"/>
      <c r="G36" s="791"/>
      <c r="H36" s="791"/>
      <c r="I36" s="791"/>
      <c r="J36" s="791"/>
      <c r="K36" s="791"/>
      <c r="L36" s="791"/>
      <c r="M36" s="791"/>
      <c r="N36" s="791"/>
      <c r="O36" s="791"/>
      <c r="P36" s="792"/>
      <c r="Q36" s="793"/>
      <c r="R36" s="794"/>
      <c r="S36" s="794"/>
      <c r="T36" s="794"/>
      <c r="U36" s="794"/>
      <c r="V36" s="794"/>
      <c r="W36" s="794"/>
      <c r="X36" s="794"/>
      <c r="Y36" s="794"/>
      <c r="Z36" s="794"/>
      <c r="AA36" s="794"/>
      <c r="AB36" s="794"/>
      <c r="AC36" s="794"/>
      <c r="AD36" s="794"/>
      <c r="AE36" s="795"/>
      <c r="AF36" s="796"/>
      <c r="AG36" s="797"/>
      <c r="AH36" s="797"/>
      <c r="AI36" s="797"/>
      <c r="AJ36" s="798"/>
      <c r="AK36" s="844"/>
      <c r="AL36" s="840"/>
      <c r="AM36" s="840"/>
      <c r="AN36" s="840"/>
      <c r="AO36" s="840"/>
      <c r="AP36" s="840"/>
      <c r="AQ36" s="840"/>
      <c r="AR36" s="840"/>
      <c r="AS36" s="840"/>
      <c r="AT36" s="840"/>
      <c r="AU36" s="840"/>
      <c r="AV36" s="840"/>
      <c r="AW36" s="840"/>
      <c r="AX36" s="840"/>
      <c r="AY36" s="840"/>
      <c r="AZ36" s="841"/>
      <c r="BA36" s="841"/>
      <c r="BB36" s="841"/>
      <c r="BC36" s="841"/>
      <c r="BD36" s="841"/>
      <c r="BE36" s="842"/>
      <c r="BF36" s="842"/>
      <c r="BG36" s="842"/>
      <c r="BH36" s="842"/>
      <c r="BI36" s="843"/>
      <c r="BJ36" s="216"/>
      <c r="BK36" s="216"/>
      <c r="BL36" s="216"/>
      <c r="BM36" s="216"/>
      <c r="BN36" s="216"/>
      <c r="BO36" s="226"/>
      <c r="BP36" s="226"/>
      <c r="BQ36" s="223">
        <v>30</v>
      </c>
      <c r="BR36" s="224"/>
      <c r="BS36" s="783"/>
      <c r="BT36" s="784"/>
      <c r="BU36" s="784"/>
      <c r="BV36" s="784"/>
      <c r="BW36" s="784"/>
      <c r="BX36" s="784"/>
      <c r="BY36" s="784"/>
      <c r="BZ36" s="784"/>
      <c r="CA36" s="784"/>
      <c r="CB36" s="784"/>
      <c r="CC36" s="784"/>
      <c r="CD36" s="784"/>
      <c r="CE36" s="784"/>
      <c r="CF36" s="784"/>
      <c r="CG36" s="785"/>
      <c r="CH36" s="786"/>
      <c r="CI36" s="787"/>
      <c r="CJ36" s="787"/>
      <c r="CK36" s="787"/>
      <c r="CL36" s="788"/>
      <c r="CM36" s="786"/>
      <c r="CN36" s="787"/>
      <c r="CO36" s="787"/>
      <c r="CP36" s="787"/>
      <c r="CQ36" s="788"/>
      <c r="CR36" s="786"/>
      <c r="CS36" s="787"/>
      <c r="CT36" s="787"/>
      <c r="CU36" s="787"/>
      <c r="CV36" s="788"/>
      <c r="CW36" s="786"/>
      <c r="CX36" s="787"/>
      <c r="CY36" s="787"/>
      <c r="CZ36" s="787"/>
      <c r="DA36" s="788"/>
      <c r="DB36" s="786"/>
      <c r="DC36" s="787"/>
      <c r="DD36" s="787"/>
      <c r="DE36" s="787"/>
      <c r="DF36" s="788"/>
      <c r="DG36" s="786"/>
      <c r="DH36" s="787"/>
      <c r="DI36" s="787"/>
      <c r="DJ36" s="787"/>
      <c r="DK36" s="788"/>
      <c r="DL36" s="786"/>
      <c r="DM36" s="787"/>
      <c r="DN36" s="787"/>
      <c r="DO36" s="787"/>
      <c r="DP36" s="788"/>
      <c r="DQ36" s="786"/>
      <c r="DR36" s="787"/>
      <c r="DS36" s="787"/>
      <c r="DT36" s="787"/>
      <c r="DU36" s="788"/>
      <c r="DV36" s="783"/>
      <c r="DW36" s="784"/>
      <c r="DX36" s="784"/>
      <c r="DY36" s="784"/>
      <c r="DZ36" s="789"/>
      <c r="EA36" s="214"/>
    </row>
    <row r="37" spans="1:131" ht="26.25" customHeight="1" x14ac:dyDescent="0.15">
      <c r="A37" s="227">
        <v>10</v>
      </c>
      <c r="B37" s="790"/>
      <c r="C37" s="791"/>
      <c r="D37" s="791"/>
      <c r="E37" s="791"/>
      <c r="F37" s="791"/>
      <c r="G37" s="791"/>
      <c r="H37" s="791"/>
      <c r="I37" s="791"/>
      <c r="J37" s="791"/>
      <c r="K37" s="791"/>
      <c r="L37" s="791"/>
      <c r="M37" s="791"/>
      <c r="N37" s="791"/>
      <c r="O37" s="791"/>
      <c r="P37" s="792"/>
      <c r="Q37" s="793"/>
      <c r="R37" s="794"/>
      <c r="S37" s="794"/>
      <c r="T37" s="794"/>
      <c r="U37" s="794"/>
      <c r="V37" s="794"/>
      <c r="W37" s="794"/>
      <c r="X37" s="794"/>
      <c r="Y37" s="794"/>
      <c r="Z37" s="794"/>
      <c r="AA37" s="794"/>
      <c r="AB37" s="794"/>
      <c r="AC37" s="794"/>
      <c r="AD37" s="794"/>
      <c r="AE37" s="795"/>
      <c r="AF37" s="796"/>
      <c r="AG37" s="797"/>
      <c r="AH37" s="797"/>
      <c r="AI37" s="797"/>
      <c r="AJ37" s="798"/>
      <c r="AK37" s="844"/>
      <c r="AL37" s="840"/>
      <c r="AM37" s="840"/>
      <c r="AN37" s="840"/>
      <c r="AO37" s="840"/>
      <c r="AP37" s="840"/>
      <c r="AQ37" s="840"/>
      <c r="AR37" s="840"/>
      <c r="AS37" s="840"/>
      <c r="AT37" s="840"/>
      <c r="AU37" s="840"/>
      <c r="AV37" s="840"/>
      <c r="AW37" s="840"/>
      <c r="AX37" s="840"/>
      <c r="AY37" s="840"/>
      <c r="AZ37" s="841"/>
      <c r="BA37" s="841"/>
      <c r="BB37" s="841"/>
      <c r="BC37" s="841"/>
      <c r="BD37" s="841"/>
      <c r="BE37" s="842"/>
      <c r="BF37" s="842"/>
      <c r="BG37" s="842"/>
      <c r="BH37" s="842"/>
      <c r="BI37" s="843"/>
      <c r="BJ37" s="216"/>
      <c r="BK37" s="216"/>
      <c r="BL37" s="216"/>
      <c r="BM37" s="216"/>
      <c r="BN37" s="216"/>
      <c r="BO37" s="226"/>
      <c r="BP37" s="226"/>
      <c r="BQ37" s="223">
        <v>31</v>
      </c>
      <c r="BR37" s="224"/>
      <c r="BS37" s="783"/>
      <c r="BT37" s="784"/>
      <c r="BU37" s="784"/>
      <c r="BV37" s="784"/>
      <c r="BW37" s="784"/>
      <c r="BX37" s="784"/>
      <c r="BY37" s="784"/>
      <c r="BZ37" s="784"/>
      <c r="CA37" s="784"/>
      <c r="CB37" s="784"/>
      <c r="CC37" s="784"/>
      <c r="CD37" s="784"/>
      <c r="CE37" s="784"/>
      <c r="CF37" s="784"/>
      <c r="CG37" s="785"/>
      <c r="CH37" s="786"/>
      <c r="CI37" s="787"/>
      <c r="CJ37" s="787"/>
      <c r="CK37" s="787"/>
      <c r="CL37" s="788"/>
      <c r="CM37" s="786"/>
      <c r="CN37" s="787"/>
      <c r="CO37" s="787"/>
      <c r="CP37" s="787"/>
      <c r="CQ37" s="788"/>
      <c r="CR37" s="786"/>
      <c r="CS37" s="787"/>
      <c r="CT37" s="787"/>
      <c r="CU37" s="787"/>
      <c r="CV37" s="788"/>
      <c r="CW37" s="786"/>
      <c r="CX37" s="787"/>
      <c r="CY37" s="787"/>
      <c r="CZ37" s="787"/>
      <c r="DA37" s="788"/>
      <c r="DB37" s="786"/>
      <c r="DC37" s="787"/>
      <c r="DD37" s="787"/>
      <c r="DE37" s="787"/>
      <c r="DF37" s="788"/>
      <c r="DG37" s="786"/>
      <c r="DH37" s="787"/>
      <c r="DI37" s="787"/>
      <c r="DJ37" s="787"/>
      <c r="DK37" s="788"/>
      <c r="DL37" s="786"/>
      <c r="DM37" s="787"/>
      <c r="DN37" s="787"/>
      <c r="DO37" s="787"/>
      <c r="DP37" s="788"/>
      <c r="DQ37" s="786"/>
      <c r="DR37" s="787"/>
      <c r="DS37" s="787"/>
      <c r="DT37" s="787"/>
      <c r="DU37" s="788"/>
      <c r="DV37" s="783"/>
      <c r="DW37" s="784"/>
      <c r="DX37" s="784"/>
      <c r="DY37" s="784"/>
      <c r="DZ37" s="789"/>
      <c r="EA37" s="214"/>
    </row>
    <row r="38" spans="1:131" ht="26.25" customHeight="1" x14ac:dyDescent="0.15">
      <c r="A38" s="227">
        <v>11</v>
      </c>
      <c r="B38" s="790"/>
      <c r="C38" s="791"/>
      <c r="D38" s="791"/>
      <c r="E38" s="791"/>
      <c r="F38" s="791"/>
      <c r="G38" s="791"/>
      <c r="H38" s="791"/>
      <c r="I38" s="791"/>
      <c r="J38" s="791"/>
      <c r="K38" s="791"/>
      <c r="L38" s="791"/>
      <c r="M38" s="791"/>
      <c r="N38" s="791"/>
      <c r="O38" s="791"/>
      <c r="P38" s="792"/>
      <c r="Q38" s="793"/>
      <c r="R38" s="794"/>
      <c r="S38" s="794"/>
      <c r="T38" s="794"/>
      <c r="U38" s="794"/>
      <c r="V38" s="794"/>
      <c r="W38" s="794"/>
      <c r="X38" s="794"/>
      <c r="Y38" s="794"/>
      <c r="Z38" s="794"/>
      <c r="AA38" s="794"/>
      <c r="AB38" s="794"/>
      <c r="AC38" s="794"/>
      <c r="AD38" s="794"/>
      <c r="AE38" s="795"/>
      <c r="AF38" s="796"/>
      <c r="AG38" s="797"/>
      <c r="AH38" s="797"/>
      <c r="AI38" s="797"/>
      <c r="AJ38" s="798"/>
      <c r="AK38" s="844"/>
      <c r="AL38" s="840"/>
      <c r="AM38" s="840"/>
      <c r="AN38" s="840"/>
      <c r="AO38" s="840"/>
      <c r="AP38" s="840"/>
      <c r="AQ38" s="840"/>
      <c r="AR38" s="840"/>
      <c r="AS38" s="840"/>
      <c r="AT38" s="840"/>
      <c r="AU38" s="840"/>
      <c r="AV38" s="840"/>
      <c r="AW38" s="840"/>
      <c r="AX38" s="840"/>
      <c r="AY38" s="840"/>
      <c r="AZ38" s="841"/>
      <c r="BA38" s="841"/>
      <c r="BB38" s="841"/>
      <c r="BC38" s="841"/>
      <c r="BD38" s="841"/>
      <c r="BE38" s="842"/>
      <c r="BF38" s="842"/>
      <c r="BG38" s="842"/>
      <c r="BH38" s="842"/>
      <c r="BI38" s="843"/>
      <c r="BJ38" s="216"/>
      <c r="BK38" s="216"/>
      <c r="BL38" s="216"/>
      <c r="BM38" s="216"/>
      <c r="BN38" s="216"/>
      <c r="BO38" s="226"/>
      <c r="BP38" s="226"/>
      <c r="BQ38" s="223">
        <v>32</v>
      </c>
      <c r="BR38" s="224"/>
      <c r="BS38" s="783"/>
      <c r="BT38" s="784"/>
      <c r="BU38" s="784"/>
      <c r="BV38" s="784"/>
      <c r="BW38" s="784"/>
      <c r="BX38" s="784"/>
      <c r="BY38" s="784"/>
      <c r="BZ38" s="784"/>
      <c r="CA38" s="784"/>
      <c r="CB38" s="784"/>
      <c r="CC38" s="784"/>
      <c r="CD38" s="784"/>
      <c r="CE38" s="784"/>
      <c r="CF38" s="784"/>
      <c r="CG38" s="785"/>
      <c r="CH38" s="786"/>
      <c r="CI38" s="787"/>
      <c r="CJ38" s="787"/>
      <c r="CK38" s="787"/>
      <c r="CL38" s="788"/>
      <c r="CM38" s="786"/>
      <c r="CN38" s="787"/>
      <c r="CO38" s="787"/>
      <c r="CP38" s="787"/>
      <c r="CQ38" s="788"/>
      <c r="CR38" s="786"/>
      <c r="CS38" s="787"/>
      <c r="CT38" s="787"/>
      <c r="CU38" s="787"/>
      <c r="CV38" s="788"/>
      <c r="CW38" s="786"/>
      <c r="CX38" s="787"/>
      <c r="CY38" s="787"/>
      <c r="CZ38" s="787"/>
      <c r="DA38" s="788"/>
      <c r="DB38" s="786"/>
      <c r="DC38" s="787"/>
      <c r="DD38" s="787"/>
      <c r="DE38" s="787"/>
      <c r="DF38" s="788"/>
      <c r="DG38" s="786"/>
      <c r="DH38" s="787"/>
      <c r="DI38" s="787"/>
      <c r="DJ38" s="787"/>
      <c r="DK38" s="788"/>
      <c r="DL38" s="786"/>
      <c r="DM38" s="787"/>
      <c r="DN38" s="787"/>
      <c r="DO38" s="787"/>
      <c r="DP38" s="788"/>
      <c r="DQ38" s="786"/>
      <c r="DR38" s="787"/>
      <c r="DS38" s="787"/>
      <c r="DT38" s="787"/>
      <c r="DU38" s="788"/>
      <c r="DV38" s="783"/>
      <c r="DW38" s="784"/>
      <c r="DX38" s="784"/>
      <c r="DY38" s="784"/>
      <c r="DZ38" s="789"/>
      <c r="EA38" s="214"/>
    </row>
    <row r="39" spans="1:131" ht="26.25" customHeight="1" x14ac:dyDescent="0.15">
      <c r="A39" s="227">
        <v>12</v>
      </c>
      <c r="B39" s="790"/>
      <c r="C39" s="791"/>
      <c r="D39" s="791"/>
      <c r="E39" s="791"/>
      <c r="F39" s="791"/>
      <c r="G39" s="791"/>
      <c r="H39" s="791"/>
      <c r="I39" s="791"/>
      <c r="J39" s="791"/>
      <c r="K39" s="791"/>
      <c r="L39" s="791"/>
      <c r="M39" s="791"/>
      <c r="N39" s="791"/>
      <c r="O39" s="791"/>
      <c r="P39" s="792"/>
      <c r="Q39" s="793"/>
      <c r="R39" s="794"/>
      <c r="S39" s="794"/>
      <c r="T39" s="794"/>
      <c r="U39" s="794"/>
      <c r="V39" s="794"/>
      <c r="W39" s="794"/>
      <c r="X39" s="794"/>
      <c r="Y39" s="794"/>
      <c r="Z39" s="794"/>
      <c r="AA39" s="794"/>
      <c r="AB39" s="794"/>
      <c r="AC39" s="794"/>
      <c r="AD39" s="794"/>
      <c r="AE39" s="795"/>
      <c r="AF39" s="796"/>
      <c r="AG39" s="797"/>
      <c r="AH39" s="797"/>
      <c r="AI39" s="797"/>
      <c r="AJ39" s="798"/>
      <c r="AK39" s="844"/>
      <c r="AL39" s="840"/>
      <c r="AM39" s="840"/>
      <c r="AN39" s="840"/>
      <c r="AO39" s="840"/>
      <c r="AP39" s="840"/>
      <c r="AQ39" s="840"/>
      <c r="AR39" s="840"/>
      <c r="AS39" s="840"/>
      <c r="AT39" s="840"/>
      <c r="AU39" s="840"/>
      <c r="AV39" s="840"/>
      <c r="AW39" s="840"/>
      <c r="AX39" s="840"/>
      <c r="AY39" s="840"/>
      <c r="AZ39" s="841"/>
      <c r="BA39" s="841"/>
      <c r="BB39" s="841"/>
      <c r="BC39" s="841"/>
      <c r="BD39" s="841"/>
      <c r="BE39" s="842"/>
      <c r="BF39" s="842"/>
      <c r="BG39" s="842"/>
      <c r="BH39" s="842"/>
      <c r="BI39" s="843"/>
      <c r="BJ39" s="216"/>
      <c r="BK39" s="216"/>
      <c r="BL39" s="216"/>
      <c r="BM39" s="216"/>
      <c r="BN39" s="216"/>
      <c r="BO39" s="226"/>
      <c r="BP39" s="226"/>
      <c r="BQ39" s="223">
        <v>33</v>
      </c>
      <c r="BR39" s="224"/>
      <c r="BS39" s="783"/>
      <c r="BT39" s="784"/>
      <c r="BU39" s="784"/>
      <c r="BV39" s="784"/>
      <c r="BW39" s="784"/>
      <c r="BX39" s="784"/>
      <c r="BY39" s="784"/>
      <c r="BZ39" s="784"/>
      <c r="CA39" s="784"/>
      <c r="CB39" s="784"/>
      <c r="CC39" s="784"/>
      <c r="CD39" s="784"/>
      <c r="CE39" s="784"/>
      <c r="CF39" s="784"/>
      <c r="CG39" s="785"/>
      <c r="CH39" s="786"/>
      <c r="CI39" s="787"/>
      <c r="CJ39" s="787"/>
      <c r="CK39" s="787"/>
      <c r="CL39" s="788"/>
      <c r="CM39" s="786"/>
      <c r="CN39" s="787"/>
      <c r="CO39" s="787"/>
      <c r="CP39" s="787"/>
      <c r="CQ39" s="788"/>
      <c r="CR39" s="786"/>
      <c r="CS39" s="787"/>
      <c r="CT39" s="787"/>
      <c r="CU39" s="787"/>
      <c r="CV39" s="788"/>
      <c r="CW39" s="786"/>
      <c r="CX39" s="787"/>
      <c r="CY39" s="787"/>
      <c r="CZ39" s="787"/>
      <c r="DA39" s="788"/>
      <c r="DB39" s="786"/>
      <c r="DC39" s="787"/>
      <c r="DD39" s="787"/>
      <c r="DE39" s="787"/>
      <c r="DF39" s="788"/>
      <c r="DG39" s="786"/>
      <c r="DH39" s="787"/>
      <c r="DI39" s="787"/>
      <c r="DJ39" s="787"/>
      <c r="DK39" s="788"/>
      <c r="DL39" s="786"/>
      <c r="DM39" s="787"/>
      <c r="DN39" s="787"/>
      <c r="DO39" s="787"/>
      <c r="DP39" s="788"/>
      <c r="DQ39" s="786"/>
      <c r="DR39" s="787"/>
      <c r="DS39" s="787"/>
      <c r="DT39" s="787"/>
      <c r="DU39" s="788"/>
      <c r="DV39" s="783"/>
      <c r="DW39" s="784"/>
      <c r="DX39" s="784"/>
      <c r="DY39" s="784"/>
      <c r="DZ39" s="789"/>
      <c r="EA39" s="214"/>
    </row>
    <row r="40" spans="1:131" ht="26.25" customHeight="1" x14ac:dyDescent="0.15">
      <c r="A40" s="223">
        <v>13</v>
      </c>
      <c r="B40" s="790"/>
      <c r="C40" s="791"/>
      <c r="D40" s="791"/>
      <c r="E40" s="791"/>
      <c r="F40" s="791"/>
      <c r="G40" s="791"/>
      <c r="H40" s="791"/>
      <c r="I40" s="791"/>
      <c r="J40" s="791"/>
      <c r="K40" s="791"/>
      <c r="L40" s="791"/>
      <c r="M40" s="791"/>
      <c r="N40" s="791"/>
      <c r="O40" s="791"/>
      <c r="P40" s="792"/>
      <c r="Q40" s="793"/>
      <c r="R40" s="794"/>
      <c r="S40" s="794"/>
      <c r="T40" s="794"/>
      <c r="U40" s="794"/>
      <c r="V40" s="794"/>
      <c r="W40" s="794"/>
      <c r="X40" s="794"/>
      <c r="Y40" s="794"/>
      <c r="Z40" s="794"/>
      <c r="AA40" s="794"/>
      <c r="AB40" s="794"/>
      <c r="AC40" s="794"/>
      <c r="AD40" s="794"/>
      <c r="AE40" s="795"/>
      <c r="AF40" s="796"/>
      <c r="AG40" s="797"/>
      <c r="AH40" s="797"/>
      <c r="AI40" s="797"/>
      <c r="AJ40" s="798"/>
      <c r="AK40" s="844"/>
      <c r="AL40" s="840"/>
      <c r="AM40" s="840"/>
      <c r="AN40" s="840"/>
      <c r="AO40" s="840"/>
      <c r="AP40" s="840"/>
      <c r="AQ40" s="840"/>
      <c r="AR40" s="840"/>
      <c r="AS40" s="840"/>
      <c r="AT40" s="840"/>
      <c r="AU40" s="840"/>
      <c r="AV40" s="840"/>
      <c r="AW40" s="840"/>
      <c r="AX40" s="840"/>
      <c r="AY40" s="840"/>
      <c r="AZ40" s="841"/>
      <c r="BA40" s="841"/>
      <c r="BB40" s="841"/>
      <c r="BC40" s="841"/>
      <c r="BD40" s="841"/>
      <c r="BE40" s="842"/>
      <c r="BF40" s="842"/>
      <c r="BG40" s="842"/>
      <c r="BH40" s="842"/>
      <c r="BI40" s="843"/>
      <c r="BJ40" s="216"/>
      <c r="BK40" s="216"/>
      <c r="BL40" s="216"/>
      <c r="BM40" s="216"/>
      <c r="BN40" s="216"/>
      <c r="BO40" s="226"/>
      <c r="BP40" s="226"/>
      <c r="BQ40" s="223">
        <v>34</v>
      </c>
      <c r="BR40" s="224"/>
      <c r="BS40" s="783"/>
      <c r="BT40" s="784"/>
      <c r="BU40" s="784"/>
      <c r="BV40" s="784"/>
      <c r="BW40" s="784"/>
      <c r="BX40" s="784"/>
      <c r="BY40" s="784"/>
      <c r="BZ40" s="784"/>
      <c r="CA40" s="784"/>
      <c r="CB40" s="784"/>
      <c r="CC40" s="784"/>
      <c r="CD40" s="784"/>
      <c r="CE40" s="784"/>
      <c r="CF40" s="784"/>
      <c r="CG40" s="785"/>
      <c r="CH40" s="786"/>
      <c r="CI40" s="787"/>
      <c r="CJ40" s="787"/>
      <c r="CK40" s="787"/>
      <c r="CL40" s="788"/>
      <c r="CM40" s="786"/>
      <c r="CN40" s="787"/>
      <c r="CO40" s="787"/>
      <c r="CP40" s="787"/>
      <c r="CQ40" s="788"/>
      <c r="CR40" s="786"/>
      <c r="CS40" s="787"/>
      <c r="CT40" s="787"/>
      <c r="CU40" s="787"/>
      <c r="CV40" s="788"/>
      <c r="CW40" s="786"/>
      <c r="CX40" s="787"/>
      <c r="CY40" s="787"/>
      <c r="CZ40" s="787"/>
      <c r="DA40" s="788"/>
      <c r="DB40" s="786"/>
      <c r="DC40" s="787"/>
      <c r="DD40" s="787"/>
      <c r="DE40" s="787"/>
      <c r="DF40" s="788"/>
      <c r="DG40" s="786"/>
      <c r="DH40" s="787"/>
      <c r="DI40" s="787"/>
      <c r="DJ40" s="787"/>
      <c r="DK40" s="788"/>
      <c r="DL40" s="786"/>
      <c r="DM40" s="787"/>
      <c r="DN40" s="787"/>
      <c r="DO40" s="787"/>
      <c r="DP40" s="788"/>
      <c r="DQ40" s="786"/>
      <c r="DR40" s="787"/>
      <c r="DS40" s="787"/>
      <c r="DT40" s="787"/>
      <c r="DU40" s="788"/>
      <c r="DV40" s="783"/>
      <c r="DW40" s="784"/>
      <c r="DX40" s="784"/>
      <c r="DY40" s="784"/>
      <c r="DZ40" s="789"/>
      <c r="EA40" s="214"/>
    </row>
    <row r="41" spans="1:131" ht="26.25" customHeight="1" x14ac:dyDescent="0.15">
      <c r="A41" s="223">
        <v>14</v>
      </c>
      <c r="B41" s="790"/>
      <c r="C41" s="791"/>
      <c r="D41" s="791"/>
      <c r="E41" s="791"/>
      <c r="F41" s="791"/>
      <c r="G41" s="791"/>
      <c r="H41" s="791"/>
      <c r="I41" s="791"/>
      <c r="J41" s="791"/>
      <c r="K41" s="791"/>
      <c r="L41" s="791"/>
      <c r="M41" s="791"/>
      <c r="N41" s="791"/>
      <c r="O41" s="791"/>
      <c r="P41" s="792"/>
      <c r="Q41" s="793"/>
      <c r="R41" s="794"/>
      <c r="S41" s="794"/>
      <c r="T41" s="794"/>
      <c r="U41" s="794"/>
      <c r="V41" s="794"/>
      <c r="W41" s="794"/>
      <c r="X41" s="794"/>
      <c r="Y41" s="794"/>
      <c r="Z41" s="794"/>
      <c r="AA41" s="794"/>
      <c r="AB41" s="794"/>
      <c r="AC41" s="794"/>
      <c r="AD41" s="794"/>
      <c r="AE41" s="795"/>
      <c r="AF41" s="796"/>
      <c r="AG41" s="797"/>
      <c r="AH41" s="797"/>
      <c r="AI41" s="797"/>
      <c r="AJ41" s="798"/>
      <c r="AK41" s="844"/>
      <c r="AL41" s="840"/>
      <c r="AM41" s="840"/>
      <c r="AN41" s="840"/>
      <c r="AO41" s="840"/>
      <c r="AP41" s="840"/>
      <c r="AQ41" s="840"/>
      <c r="AR41" s="840"/>
      <c r="AS41" s="840"/>
      <c r="AT41" s="840"/>
      <c r="AU41" s="840"/>
      <c r="AV41" s="840"/>
      <c r="AW41" s="840"/>
      <c r="AX41" s="840"/>
      <c r="AY41" s="840"/>
      <c r="AZ41" s="841"/>
      <c r="BA41" s="841"/>
      <c r="BB41" s="841"/>
      <c r="BC41" s="841"/>
      <c r="BD41" s="841"/>
      <c r="BE41" s="842"/>
      <c r="BF41" s="842"/>
      <c r="BG41" s="842"/>
      <c r="BH41" s="842"/>
      <c r="BI41" s="843"/>
      <c r="BJ41" s="216"/>
      <c r="BK41" s="216"/>
      <c r="BL41" s="216"/>
      <c r="BM41" s="216"/>
      <c r="BN41" s="216"/>
      <c r="BO41" s="226"/>
      <c r="BP41" s="226"/>
      <c r="BQ41" s="223">
        <v>35</v>
      </c>
      <c r="BR41" s="224"/>
      <c r="BS41" s="783"/>
      <c r="BT41" s="784"/>
      <c r="BU41" s="784"/>
      <c r="BV41" s="784"/>
      <c r="BW41" s="784"/>
      <c r="BX41" s="784"/>
      <c r="BY41" s="784"/>
      <c r="BZ41" s="784"/>
      <c r="CA41" s="784"/>
      <c r="CB41" s="784"/>
      <c r="CC41" s="784"/>
      <c r="CD41" s="784"/>
      <c r="CE41" s="784"/>
      <c r="CF41" s="784"/>
      <c r="CG41" s="785"/>
      <c r="CH41" s="786"/>
      <c r="CI41" s="787"/>
      <c r="CJ41" s="787"/>
      <c r="CK41" s="787"/>
      <c r="CL41" s="788"/>
      <c r="CM41" s="786"/>
      <c r="CN41" s="787"/>
      <c r="CO41" s="787"/>
      <c r="CP41" s="787"/>
      <c r="CQ41" s="788"/>
      <c r="CR41" s="786"/>
      <c r="CS41" s="787"/>
      <c r="CT41" s="787"/>
      <c r="CU41" s="787"/>
      <c r="CV41" s="788"/>
      <c r="CW41" s="786"/>
      <c r="CX41" s="787"/>
      <c r="CY41" s="787"/>
      <c r="CZ41" s="787"/>
      <c r="DA41" s="788"/>
      <c r="DB41" s="786"/>
      <c r="DC41" s="787"/>
      <c r="DD41" s="787"/>
      <c r="DE41" s="787"/>
      <c r="DF41" s="788"/>
      <c r="DG41" s="786"/>
      <c r="DH41" s="787"/>
      <c r="DI41" s="787"/>
      <c r="DJ41" s="787"/>
      <c r="DK41" s="788"/>
      <c r="DL41" s="786"/>
      <c r="DM41" s="787"/>
      <c r="DN41" s="787"/>
      <c r="DO41" s="787"/>
      <c r="DP41" s="788"/>
      <c r="DQ41" s="786"/>
      <c r="DR41" s="787"/>
      <c r="DS41" s="787"/>
      <c r="DT41" s="787"/>
      <c r="DU41" s="788"/>
      <c r="DV41" s="783"/>
      <c r="DW41" s="784"/>
      <c r="DX41" s="784"/>
      <c r="DY41" s="784"/>
      <c r="DZ41" s="789"/>
      <c r="EA41" s="214"/>
    </row>
    <row r="42" spans="1:131" ht="26.25" customHeight="1" x14ac:dyDescent="0.15">
      <c r="A42" s="223">
        <v>15</v>
      </c>
      <c r="B42" s="790"/>
      <c r="C42" s="791"/>
      <c r="D42" s="791"/>
      <c r="E42" s="791"/>
      <c r="F42" s="791"/>
      <c r="G42" s="791"/>
      <c r="H42" s="791"/>
      <c r="I42" s="791"/>
      <c r="J42" s="791"/>
      <c r="K42" s="791"/>
      <c r="L42" s="791"/>
      <c r="M42" s="791"/>
      <c r="N42" s="791"/>
      <c r="O42" s="791"/>
      <c r="P42" s="792"/>
      <c r="Q42" s="793"/>
      <c r="R42" s="794"/>
      <c r="S42" s="794"/>
      <c r="T42" s="794"/>
      <c r="U42" s="794"/>
      <c r="V42" s="794"/>
      <c r="W42" s="794"/>
      <c r="X42" s="794"/>
      <c r="Y42" s="794"/>
      <c r="Z42" s="794"/>
      <c r="AA42" s="794"/>
      <c r="AB42" s="794"/>
      <c r="AC42" s="794"/>
      <c r="AD42" s="794"/>
      <c r="AE42" s="795"/>
      <c r="AF42" s="796"/>
      <c r="AG42" s="797"/>
      <c r="AH42" s="797"/>
      <c r="AI42" s="797"/>
      <c r="AJ42" s="798"/>
      <c r="AK42" s="844"/>
      <c r="AL42" s="840"/>
      <c r="AM42" s="840"/>
      <c r="AN42" s="840"/>
      <c r="AO42" s="840"/>
      <c r="AP42" s="840"/>
      <c r="AQ42" s="840"/>
      <c r="AR42" s="840"/>
      <c r="AS42" s="840"/>
      <c r="AT42" s="840"/>
      <c r="AU42" s="840"/>
      <c r="AV42" s="840"/>
      <c r="AW42" s="840"/>
      <c r="AX42" s="840"/>
      <c r="AY42" s="840"/>
      <c r="AZ42" s="841"/>
      <c r="BA42" s="841"/>
      <c r="BB42" s="841"/>
      <c r="BC42" s="841"/>
      <c r="BD42" s="841"/>
      <c r="BE42" s="842"/>
      <c r="BF42" s="842"/>
      <c r="BG42" s="842"/>
      <c r="BH42" s="842"/>
      <c r="BI42" s="843"/>
      <c r="BJ42" s="216"/>
      <c r="BK42" s="216"/>
      <c r="BL42" s="216"/>
      <c r="BM42" s="216"/>
      <c r="BN42" s="216"/>
      <c r="BO42" s="226"/>
      <c r="BP42" s="226"/>
      <c r="BQ42" s="223">
        <v>36</v>
      </c>
      <c r="BR42" s="224"/>
      <c r="BS42" s="783"/>
      <c r="BT42" s="784"/>
      <c r="BU42" s="784"/>
      <c r="BV42" s="784"/>
      <c r="BW42" s="784"/>
      <c r="BX42" s="784"/>
      <c r="BY42" s="784"/>
      <c r="BZ42" s="784"/>
      <c r="CA42" s="784"/>
      <c r="CB42" s="784"/>
      <c r="CC42" s="784"/>
      <c r="CD42" s="784"/>
      <c r="CE42" s="784"/>
      <c r="CF42" s="784"/>
      <c r="CG42" s="785"/>
      <c r="CH42" s="786"/>
      <c r="CI42" s="787"/>
      <c r="CJ42" s="787"/>
      <c r="CK42" s="787"/>
      <c r="CL42" s="788"/>
      <c r="CM42" s="786"/>
      <c r="CN42" s="787"/>
      <c r="CO42" s="787"/>
      <c r="CP42" s="787"/>
      <c r="CQ42" s="788"/>
      <c r="CR42" s="786"/>
      <c r="CS42" s="787"/>
      <c r="CT42" s="787"/>
      <c r="CU42" s="787"/>
      <c r="CV42" s="788"/>
      <c r="CW42" s="786"/>
      <c r="CX42" s="787"/>
      <c r="CY42" s="787"/>
      <c r="CZ42" s="787"/>
      <c r="DA42" s="788"/>
      <c r="DB42" s="786"/>
      <c r="DC42" s="787"/>
      <c r="DD42" s="787"/>
      <c r="DE42" s="787"/>
      <c r="DF42" s="788"/>
      <c r="DG42" s="786"/>
      <c r="DH42" s="787"/>
      <c r="DI42" s="787"/>
      <c r="DJ42" s="787"/>
      <c r="DK42" s="788"/>
      <c r="DL42" s="786"/>
      <c r="DM42" s="787"/>
      <c r="DN42" s="787"/>
      <c r="DO42" s="787"/>
      <c r="DP42" s="788"/>
      <c r="DQ42" s="786"/>
      <c r="DR42" s="787"/>
      <c r="DS42" s="787"/>
      <c r="DT42" s="787"/>
      <c r="DU42" s="788"/>
      <c r="DV42" s="783"/>
      <c r="DW42" s="784"/>
      <c r="DX42" s="784"/>
      <c r="DY42" s="784"/>
      <c r="DZ42" s="789"/>
      <c r="EA42" s="214"/>
    </row>
    <row r="43" spans="1:131" ht="26.25" customHeight="1" x14ac:dyDescent="0.15">
      <c r="A43" s="223">
        <v>16</v>
      </c>
      <c r="B43" s="790"/>
      <c r="C43" s="791"/>
      <c r="D43" s="791"/>
      <c r="E43" s="791"/>
      <c r="F43" s="791"/>
      <c r="G43" s="791"/>
      <c r="H43" s="791"/>
      <c r="I43" s="791"/>
      <c r="J43" s="791"/>
      <c r="K43" s="791"/>
      <c r="L43" s="791"/>
      <c r="M43" s="791"/>
      <c r="N43" s="791"/>
      <c r="O43" s="791"/>
      <c r="P43" s="792"/>
      <c r="Q43" s="793"/>
      <c r="R43" s="794"/>
      <c r="S43" s="794"/>
      <c r="T43" s="794"/>
      <c r="U43" s="794"/>
      <c r="V43" s="794"/>
      <c r="W43" s="794"/>
      <c r="X43" s="794"/>
      <c r="Y43" s="794"/>
      <c r="Z43" s="794"/>
      <c r="AA43" s="794"/>
      <c r="AB43" s="794"/>
      <c r="AC43" s="794"/>
      <c r="AD43" s="794"/>
      <c r="AE43" s="795"/>
      <c r="AF43" s="796"/>
      <c r="AG43" s="797"/>
      <c r="AH43" s="797"/>
      <c r="AI43" s="797"/>
      <c r="AJ43" s="798"/>
      <c r="AK43" s="844"/>
      <c r="AL43" s="840"/>
      <c r="AM43" s="840"/>
      <c r="AN43" s="840"/>
      <c r="AO43" s="840"/>
      <c r="AP43" s="840"/>
      <c r="AQ43" s="840"/>
      <c r="AR43" s="840"/>
      <c r="AS43" s="840"/>
      <c r="AT43" s="840"/>
      <c r="AU43" s="840"/>
      <c r="AV43" s="840"/>
      <c r="AW43" s="840"/>
      <c r="AX43" s="840"/>
      <c r="AY43" s="840"/>
      <c r="AZ43" s="841"/>
      <c r="BA43" s="841"/>
      <c r="BB43" s="841"/>
      <c r="BC43" s="841"/>
      <c r="BD43" s="841"/>
      <c r="BE43" s="842"/>
      <c r="BF43" s="842"/>
      <c r="BG43" s="842"/>
      <c r="BH43" s="842"/>
      <c r="BI43" s="843"/>
      <c r="BJ43" s="216"/>
      <c r="BK43" s="216"/>
      <c r="BL43" s="216"/>
      <c r="BM43" s="216"/>
      <c r="BN43" s="216"/>
      <c r="BO43" s="226"/>
      <c r="BP43" s="226"/>
      <c r="BQ43" s="223">
        <v>37</v>
      </c>
      <c r="BR43" s="224"/>
      <c r="BS43" s="783"/>
      <c r="BT43" s="784"/>
      <c r="BU43" s="784"/>
      <c r="BV43" s="784"/>
      <c r="BW43" s="784"/>
      <c r="BX43" s="784"/>
      <c r="BY43" s="784"/>
      <c r="BZ43" s="784"/>
      <c r="CA43" s="784"/>
      <c r="CB43" s="784"/>
      <c r="CC43" s="784"/>
      <c r="CD43" s="784"/>
      <c r="CE43" s="784"/>
      <c r="CF43" s="784"/>
      <c r="CG43" s="785"/>
      <c r="CH43" s="786"/>
      <c r="CI43" s="787"/>
      <c r="CJ43" s="787"/>
      <c r="CK43" s="787"/>
      <c r="CL43" s="788"/>
      <c r="CM43" s="786"/>
      <c r="CN43" s="787"/>
      <c r="CO43" s="787"/>
      <c r="CP43" s="787"/>
      <c r="CQ43" s="788"/>
      <c r="CR43" s="786"/>
      <c r="CS43" s="787"/>
      <c r="CT43" s="787"/>
      <c r="CU43" s="787"/>
      <c r="CV43" s="788"/>
      <c r="CW43" s="786"/>
      <c r="CX43" s="787"/>
      <c r="CY43" s="787"/>
      <c r="CZ43" s="787"/>
      <c r="DA43" s="788"/>
      <c r="DB43" s="786"/>
      <c r="DC43" s="787"/>
      <c r="DD43" s="787"/>
      <c r="DE43" s="787"/>
      <c r="DF43" s="788"/>
      <c r="DG43" s="786"/>
      <c r="DH43" s="787"/>
      <c r="DI43" s="787"/>
      <c r="DJ43" s="787"/>
      <c r="DK43" s="788"/>
      <c r="DL43" s="786"/>
      <c r="DM43" s="787"/>
      <c r="DN43" s="787"/>
      <c r="DO43" s="787"/>
      <c r="DP43" s="788"/>
      <c r="DQ43" s="786"/>
      <c r="DR43" s="787"/>
      <c r="DS43" s="787"/>
      <c r="DT43" s="787"/>
      <c r="DU43" s="788"/>
      <c r="DV43" s="783"/>
      <c r="DW43" s="784"/>
      <c r="DX43" s="784"/>
      <c r="DY43" s="784"/>
      <c r="DZ43" s="789"/>
      <c r="EA43" s="214"/>
    </row>
    <row r="44" spans="1:131" ht="26.25" customHeight="1" x14ac:dyDescent="0.15">
      <c r="A44" s="223">
        <v>17</v>
      </c>
      <c r="B44" s="790"/>
      <c r="C44" s="791"/>
      <c r="D44" s="791"/>
      <c r="E44" s="791"/>
      <c r="F44" s="791"/>
      <c r="G44" s="791"/>
      <c r="H44" s="791"/>
      <c r="I44" s="791"/>
      <c r="J44" s="791"/>
      <c r="K44" s="791"/>
      <c r="L44" s="791"/>
      <c r="M44" s="791"/>
      <c r="N44" s="791"/>
      <c r="O44" s="791"/>
      <c r="P44" s="792"/>
      <c r="Q44" s="793"/>
      <c r="R44" s="794"/>
      <c r="S44" s="794"/>
      <c r="T44" s="794"/>
      <c r="U44" s="794"/>
      <c r="V44" s="794"/>
      <c r="W44" s="794"/>
      <c r="X44" s="794"/>
      <c r="Y44" s="794"/>
      <c r="Z44" s="794"/>
      <c r="AA44" s="794"/>
      <c r="AB44" s="794"/>
      <c r="AC44" s="794"/>
      <c r="AD44" s="794"/>
      <c r="AE44" s="795"/>
      <c r="AF44" s="796"/>
      <c r="AG44" s="797"/>
      <c r="AH44" s="797"/>
      <c r="AI44" s="797"/>
      <c r="AJ44" s="798"/>
      <c r="AK44" s="844"/>
      <c r="AL44" s="840"/>
      <c r="AM44" s="840"/>
      <c r="AN44" s="840"/>
      <c r="AO44" s="840"/>
      <c r="AP44" s="840"/>
      <c r="AQ44" s="840"/>
      <c r="AR44" s="840"/>
      <c r="AS44" s="840"/>
      <c r="AT44" s="840"/>
      <c r="AU44" s="840"/>
      <c r="AV44" s="840"/>
      <c r="AW44" s="840"/>
      <c r="AX44" s="840"/>
      <c r="AY44" s="840"/>
      <c r="AZ44" s="841"/>
      <c r="BA44" s="841"/>
      <c r="BB44" s="841"/>
      <c r="BC44" s="841"/>
      <c r="BD44" s="841"/>
      <c r="BE44" s="842"/>
      <c r="BF44" s="842"/>
      <c r="BG44" s="842"/>
      <c r="BH44" s="842"/>
      <c r="BI44" s="843"/>
      <c r="BJ44" s="216"/>
      <c r="BK44" s="216"/>
      <c r="BL44" s="216"/>
      <c r="BM44" s="216"/>
      <c r="BN44" s="216"/>
      <c r="BO44" s="226"/>
      <c r="BP44" s="226"/>
      <c r="BQ44" s="223">
        <v>38</v>
      </c>
      <c r="BR44" s="224"/>
      <c r="BS44" s="783"/>
      <c r="BT44" s="784"/>
      <c r="BU44" s="784"/>
      <c r="BV44" s="784"/>
      <c r="BW44" s="784"/>
      <c r="BX44" s="784"/>
      <c r="BY44" s="784"/>
      <c r="BZ44" s="784"/>
      <c r="CA44" s="784"/>
      <c r="CB44" s="784"/>
      <c r="CC44" s="784"/>
      <c r="CD44" s="784"/>
      <c r="CE44" s="784"/>
      <c r="CF44" s="784"/>
      <c r="CG44" s="785"/>
      <c r="CH44" s="786"/>
      <c r="CI44" s="787"/>
      <c r="CJ44" s="787"/>
      <c r="CK44" s="787"/>
      <c r="CL44" s="788"/>
      <c r="CM44" s="786"/>
      <c r="CN44" s="787"/>
      <c r="CO44" s="787"/>
      <c r="CP44" s="787"/>
      <c r="CQ44" s="788"/>
      <c r="CR44" s="786"/>
      <c r="CS44" s="787"/>
      <c r="CT44" s="787"/>
      <c r="CU44" s="787"/>
      <c r="CV44" s="788"/>
      <c r="CW44" s="786"/>
      <c r="CX44" s="787"/>
      <c r="CY44" s="787"/>
      <c r="CZ44" s="787"/>
      <c r="DA44" s="788"/>
      <c r="DB44" s="786"/>
      <c r="DC44" s="787"/>
      <c r="DD44" s="787"/>
      <c r="DE44" s="787"/>
      <c r="DF44" s="788"/>
      <c r="DG44" s="786"/>
      <c r="DH44" s="787"/>
      <c r="DI44" s="787"/>
      <c r="DJ44" s="787"/>
      <c r="DK44" s="788"/>
      <c r="DL44" s="786"/>
      <c r="DM44" s="787"/>
      <c r="DN44" s="787"/>
      <c r="DO44" s="787"/>
      <c r="DP44" s="788"/>
      <c r="DQ44" s="786"/>
      <c r="DR44" s="787"/>
      <c r="DS44" s="787"/>
      <c r="DT44" s="787"/>
      <c r="DU44" s="788"/>
      <c r="DV44" s="783"/>
      <c r="DW44" s="784"/>
      <c r="DX44" s="784"/>
      <c r="DY44" s="784"/>
      <c r="DZ44" s="789"/>
      <c r="EA44" s="214"/>
    </row>
    <row r="45" spans="1:131" ht="26.25" customHeight="1" x14ac:dyDescent="0.15">
      <c r="A45" s="223">
        <v>18</v>
      </c>
      <c r="B45" s="790"/>
      <c r="C45" s="791"/>
      <c r="D45" s="791"/>
      <c r="E45" s="791"/>
      <c r="F45" s="791"/>
      <c r="G45" s="791"/>
      <c r="H45" s="791"/>
      <c r="I45" s="791"/>
      <c r="J45" s="791"/>
      <c r="K45" s="791"/>
      <c r="L45" s="791"/>
      <c r="M45" s="791"/>
      <c r="N45" s="791"/>
      <c r="O45" s="791"/>
      <c r="P45" s="792"/>
      <c r="Q45" s="793"/>
      <c r="R45" s="794"/>
      <c r="S45" s="794"/>
      <c r="T45" s="794"/>
      <c r="U45" s="794"/>
      <c r="V45" s="794"/>
      <c r="W45" s="794"/>
      <c r="X45" s="794"/>
      <c r="Y45" s="794"/>
      <c r="Z45" s="794"/>
      <c r="AA45" s="794"/>
      <c r="AB45" s="794"/>
      <c r="AC45" s="794"/>
      <c r="AD45" s="794"/>
      <c r="AE45" s="795"/>
      <c r="AF45" s="796"/>
      <c r="AG45" s="797"/>
      <c r="AH45" s="797"/>
      <c r="AI45" s="797"/>
      <c r="AJ45" s="798"/>
      <c r="AK45" s="844"/>
      <c r="AL45" s="840"/>
      <c r="AM45" s="840"/>
      <c r="AN45" s="840"/>
      <c r="AO45" s="840"/>
      <c r="AP45" s="840"/>
      <c r="AQ45" s="840"/>
      <c r="AR45" s="840"/>
      <c r="AS45" s="840"/>
      <c r="AT45" s="840"/>
      <c r="AU45" s="840"/>
      <c r="AV45" s="840"/>
      <c r="AW45" s="840"/>
      <c r="AX45" s="840"/>
      <c r="AY45" s="840"/>
      <c r="AZ45" s="841"/>
      <c r="BA45" s="841"/>
      <c r="BB45" s="841"/>
      <c r="BC45" s="841"/>
      <c r="BD45" s="841"/>
      <c r="BE45" s="842"/>
      <c r="BF45" s="842"/>
      <c r="BG45" s="842"/>
      <c r="BH45" s="842"/>
      <c r="BI45" s="843"/>
      <c r="BJ45" s="216"/>
      <c r="BK45" s="216"/>
      <c r="BL45" s="216"/>
      <c r="BM45" s="216"/>
      <c r="BN45" s="216"/>
      <c r="BO45" s="226"/>
      <c r="BP45" s="226"/>
      <c r="BQ45" s="223">
        <v>39</v>
      </c>
      <c r="BR45" s="224"/>
      <c r="BS45" s="783"/>
      <c r="BT45" s="784"/>
      <c r="BU45" s="784"/>
      <c r="BV45" s="784"/>
      <c r="BW45" s="784"/>
      <c r="BX45" s="784"/>
      <c r="BY45" s="784"/>
      <c r="BZ45" s="784"/>
      <c r="CA45" s="784"/>
      <c r="CB45" s="784"/>
      <c r="CC45" s="784"/>
      <c r="CD45" s="784"/>
      <c r="CE45" s="784"/>
      <c r="CF45" s="784"/>
      <c r="CG45" s="785"/>
      <c r="CH45" s="786"/>
      <c r="CI45" s="787"/>
      <c r="CJ45" s="787"/>
      <c r="CK45" s="787"/>
      <c r="CL45" s="788"/>
      <c r="CM45" s="786"/>
      <c r="CN45" s="787"/>
      <c r="CO45" s="787"/>
      <c r="CP45" s="787"/>
      <c r="CQ45" s="788"/>
      <c r="CR45" s="786"/>
      <c r="CS45" s="787"/>
      <c r="CT45" s="787"/>
      <c r="CU45" s="787"/>
      <c r="CV45" s="788"/>
      <c r="CW45" s="786"/>
      <c r="CX45" s="787"/>
      <c r="CY45" s="787"/>
      <c r="CZ45" s="787"/>
      <c r="DA45" s="788"/>
      <c r="DB45" s="786"/>
      <c r="DC45" s="787"/>
      <c r="DD45" s="787"/>
      <c r="DE45" s="787"/>
      <c r="DF45" s="788"/>
      <c r="DG45" s="786"/>
      <c r="DH45" s="787"/>
      <c r="DI45" s="787"/>
      <c r="DJ45" s="787"/>
      <c r="DK45" s="788"/>
      <c r="DL45" s="786"/>
      <c r="DM45" s="787"/>
      <c r="DN45" s="787"/>
      <c r="DO45" s="787"/>
      <c r="DP45" s="788"/>
      <c r="DQ45" s="786"/>
      <c r="DR45" s="787"/>
      <c r="DS45" s="787"/>
      <c r="DT45" s="787"/>
      <c r="DU45" s="788"/>
      <c r="DV45" s="783"/>
      <c r="DW45" s="784"/>
      <c r="DX45" s="784"/>
      <c r="DY45" s="784"/>
      <c r="DZ45" s="789"/>
      <c r="EA45" s="214"/>
    </row>
    <row r="46" spans="1:131" ht="26.25" customHeight="1" x14ac:dyDescent="0.15">
      <c r="A46" s="223">
        <v>19</v>
      </c>
      <c r="B46" s="790"/>
      <c r="C46" s="791"/>
      <c r="D46" s="791"/>
      <c r="E46" s="791"/>
      <c r="F46" s="791"/>
      <c r="G46" s="791"/>
      <c r="H46" s="791"/>
      <c r="I46" s="791"/>
      <c r="J46" s="791"/>
      <c r="K46" s="791"/>
      <c r="L46" s="791"/>
      <c r="M46" s="791"/>
      <c r="N46" s="791"/>
      <c r="O46" s="791"/>
      <c r="P46" s="792"/>
      <c r="Q46" s="793"/>
      <c r="R46" s="794"/>
      <c r="S46" s="794"/>
      <c r="T46" s="794"/>
      <c r="U46" s="794"/>
      <c r="V46" s="794"/>
      <c r="W46" s="794"/>
      <c r="X46" s="794"/>
      <c r="Y46" s="794"/>
      <c r="Z46" s="794"/>
      <c r="AA46" s="794"/>
      <c r="AB46" s="794"/>
      <c r="AC46" s="794"/>
      <c r="AD46" s="794"/>
      <c r="AE46" s="795"/>
      <c r="AF46" s="796"/>
      <c r="AG46" s="797"/>
      <c r="AH46" s="797"/>
      <c r="AI46" s="797"/>
      <c r="AJ46" s="798"/>
      <c r="AK46" s="844"/>
      <c r="AL46" s="840"/>
      <c r="AM46" s="840"/>
      <c r="AN46" s="840"/>
      <c r="AO46" s="840"/>
      <c r="AP46" s="840"/>
      <c r="AQ46" s="840"/>
      <c r="AR46" s="840"/>
      <c r="AS46" s="840"/>
      <c r="AT46" s="840"/>
      <c r="AU46" s="840"/>
      <c r="AV46" s="840"/>
      <c r="AW46" s="840"/>
      <c r="AX46" s="840"/>
      <c r="AY46" s="840"/>
      <c r="AZ46" s="841"/>
      <c r="BA46" s="841"/>
      <c r="BB46" s="841"/>
      <c r="BC46" s="841"/>
      <c r="BD46" s="841"/>
      <c r="BE46" s="842"/>
      <c r="BF46" s="842"/>
      <c r="BG46" s="842"/>
      <c r="BH46" s="842"/>
      <c r="BI46" s="843"/>
      <c r="BJ46" s="216"/>
      <c r="BK46" s="216"/>
      <c r="BL46" s="216"/>
      <c r="BM46" s="216"/>
      <c r="BN46" s="216"/>
      <c r="BO46" s="226"/>
      <c r="BP46" s="226"/>
      <c r="BQ46" s="223">
        <v>40</v>
      </c>
      <c r="BR46" s="224"/>
      <c r="BS46" s="783"/>
      <c r="BT46" s="784"/>
      <c r="BU46" s="784"/>
      <c r="BV46" s="784"/>
      <c r="BW46" s="784"/>
      <c r="BX46" s="784"/>
      <c r="BY46" s="784"/>
      <c r="BZ46" s="784"/>
      <c r="CA46" s="784"/>
      <c r="CB46" s="784"/>
      <c r="CC46" s="784"/>
      <c r="CD46" s="784"/>
      <c r="CE46" s="784"/>
      <c r="CF46" s="784"/>
      <c r="CG46" s="785"/>
      <c r="CH46" s="786"/>
      <c r="CI46" s="787"/>
      <c r="CJ46" s="787"/>
      <c r="CK46" s="787"/>
      <c r="CL46" s="788"/>
      <c r="CM46" s="786"/>
      <c r="CN46" s="787"/>
      <c r="CO46" s="787"/>
      <c r="CP46" s="787"/>
      <c r="CQ46" s="788"/>
      <c r="CR46" s="786"/>
      <c r="CS46" s="787"/>
      <c r="CT46" s="787"/>
      <c r="CU46" s="787"/>
      <c r="CV46" s="788"/>
      <c r="CW46" s="786"/>
      <c r="CX46" s="787"/>
      <c r="CY46" s="787"/>
      <c r="CZ46" s="787"/>
      <c r="DA46" s="788"/>
      <c r="DB46" s="786"/>
      <c r="DC46" s="787"/>
      <c r="DD46" s="787"/>
      <c r="DE46" s="787"/>
      <c r="DF46" s="788"/>
      <c r="DG46" s="786"/>
      <c r="DH46" s="787"/>
      <c r="DI46" s="787"/>
      <c r="DJ46" s="787"/>
      <c r="DK46" s="788"/>
      <c r="DL46" s="786"/>
      <c r="DM46" s="787"/>
      <c r="DN46" s="787"/>
      <c r="DO46" s="787"/>
      <c r="DP46" s="788"/>
      <c r="DQ46" s="786"/>
      <c r="DR46" s="787"/>
      <c r="DS46" s="787"/>
      <c r="DT46" s="787"/>
      <c r="DU46" s="788"/>
      <c r="DV46" s="783"/>
      <c r="DW46" s="784"/>
      <c r="DX46" s="784"/>
      <c r="DY46" s="784"/>
      <c r="DZ46" s="789"/>
      <c r="EA46" s="214"/>
    </row>
    <row r="47" spans="1:131" ht="26.25" customHeight="1" x14ac:dyDescent="0.15">
      <c r="A47" s="223">
        <v>20</v>
      </c>
      <c r="B47" s="790"/>
      <c r="C47" s="791"/>
      <c r="D47" s="791"/>
      <c r="E47" s="791"/>
      <c r="F47" s="791"/>
      <c r="G47" s="791"/>
      <c r="H47" s="791"/>
      <c r="I47" s="791"/>
      <c r="J47" s="791"/>
      <c r="K47" s="791"/>
      <c r="L47" s="791"/>
      <c r="M47" s="791"/>
      <c r="N47" s="791"/>
      <c r="O47" s="791"/>
      <c r="P47" s="792"/>
      <c r="Q47" s="793"/>
      <c r="R47" s="794"/>
      <c r="S47" s="794"/>
      <c r="T47" s="794"/>
      <c r="U47" s="794"/>
      <c r="V47" s="794"/>
      <c r="W47" s="794"/>
      <c r="X47" s="794"/>
      <c r="Y47" s="794"/>
      <c r="Z47" s="794"/>
      <c r="AA47" s="794"/>
      <c r="AB47" s="794"/>
      <c r="AC47" s="794"/>
      <c r="AD47" s="794"/>
      <c r="AE47" s="795"/>
      <c r="AF47" s="796"/>
      <c r="AG47" s="797"/>
      <c r="AH47" s="797"/>
      <c r="AI47" s="797"/>
      <c r="AJ47" s="798"/>
      <c r="AK47" s="844"/>
      <c r="AL47" s="840"/>
      <c r="AM47" s="840"/>
      <c r="AN47" s="840"/>
      <c r="AO47" s="840"/>
      <c r="AP47" s="840"/>
      <c r="AQ47" s="840"/>
      <c r="AR47" s="840"/>
      <c r="AS47" s="840"/>
      <c r="AT47" s="840"/>
      <c r="AU47" s="840"/>
      <c r="AV47" s="840"/>
      <c r="AW47" s="840"/>
      <c r="AX47" s="840"/>
      <c r="AY47" s="840"/>
      <c r="AZ47" s="841"/>
      <c r="BA47" s="841"/>
      <c r="BB47" s="841"/>
      <c r="BC47" s="841"/>
      <c r="BD47" s="841"/>
      <c r="BE47" s="842"/>
      <c r="BF47" s="842"/>
      <c r="BG47" s="842"/>
      <c r="BH47" s="842"/>
      <c r="BI47" s="843"/>
      <c r="BJ47" s="216"/>
      <c r="BK47" s="216"/>
      <c r="BL47" s="216"/>
      <c r="BM47" s="216"/>
      <c r="BN47" s="216"/>
      <c r="BO47" s="226"/>
      <c r="BP47" s="226"/>
      <c r="BQ47" s="223">
        <v>41</v>
      </c>
      <c r="BR47" s="224"/>
      <c r="BS47" s="783"/>
      <c r="BT47" s="784"/>
      <c r="BU47" s="784"/>
      <c r="BV47" s="784"/>
      <c r="BW47" s="784"/>
      <c r="BX47" s="784"/>
      <c r="BY47" s="784"/>
      <c r="BZ47" s="784"/>
      <c r="CA47" s="784"/>
      <c r="CB47" s="784"/>
      <c r="CC47" s="784"/>
      <c r="CD47" s="784"/>
      <c r="CE47" s="784"/>
      <c r="CF47" s="784"/>
      <c r="CG47" s="785"/>
      <c r="CH47" s="786"/>
      <c r="CI47" s="787"/>
      <c r="CJ47" s="787"/>
      <c r="CK47" s="787"/>
      <c r="CL47" s="788"/>
      <c r="CM47" s="786"/>
      <c r="CN47" s="787"/>
      <c r="CO47" s="787"/>
      <c r="CP47" s="787"/>
      <c r="CQ47" s="788"/>
      <c r="CR47" s="786"/>
      <c r="CS47" s="787"/>
      <c r="CT47" s="787"/>
      <c r="CU47" s="787"/>
      <c r="CV47" s="788"/>
      <c r="CW47" s="786"/>
      <c r="CX47" s="787"/>
      <c r="CY47" s="787"/>
      <c r="CZ47" s="787"/>
      <c r="DA47" s="788"/>
      <c r="DB47" s="786"/>
      <c r="DC47" s="787"/>
      <c r="DD47" s="787"/>
      <c r="DE47" s="787"/>
      <c r="DF47" s="788"/>
      <c r="DG47" s="786"/>
      <c r="DH47" s="787"/>
      <c r="DI47" s="787"/>
      <c r="DJ47" s="787"/>
      <c r="DK47" s="788"/>
      <c r="DL47" s="786"/>
      <c r="DM47" s="787"/>
      <c r="DN47" s="787"/>
      <c r="DO47" s="787"/>
      <c r="DP47" s="788"/>
      <c r="DQ47" s="786"/>
      <c r="DR47" s="787"/>
      <c r="DS47" s="787"/>
      <c r="DT47" s="787"/>
      <c r="DU47" s="788"/>
      <c r="DV47" s="783"/>
      <c r="DW47" s="784"/>
      <c r="DX47" s="784"/>
      <c r="DY47" s="784"/>
      <c r="DZ47" s="789"/>
      <c r="EA47" s="214"/>
    </row>
    <row r="48" spans="1:131" ht="26.25" customHeight="1" x14ac:dyDescent="0.15">
      <c r="A48" s="223">
        <v>21</v>
      </c>
      <c r="B48" s="790"/>
      <c r="C48" s="791"/>
      <c r="D48" s="791"/>
      <c r="E48" s="791"/>
      <c r="F48" s="791"/>
      <c r="G48" s="791"/>
      <c r="H48" s="791"/>
      <c r="I48" s="791"/>
      <c r="J48" s="791"/>
      <c r="K48" s="791"/>
      <c r="L48" s="791"/>
      <c r="M48" s="791"/>
      <c r="N48" s="791"/>
      <c r="O48" s="791"/>
      <c r="P48" s="792"/>
      <c r="Q48" s="793"/>
      <c r="R48" s="794"/>
      <c r="S48" s="794"/>
      <c r="T48" s="794"/>
      <c r="U48" s="794"/>
      <c r="V48" s="794"/>
      <c r="W48" s="794"/>
      <c r="X48" s="794"/>
      <c r="Y48" s="794"/>
      <c r="Z48" s="794"/>
      <c r="AA48" s="794"/>
      <c r="AB48" s="794"/>
      <c r="AC48" s="794"/>
      <c r="AD48" s="794"/>
      <c r="AE48" s="795"/>
      <c r="AF48" s="796"/>
      <c r="AG48" s="797"/>
      <c r="AH48" s="797"/>
      <c r="AI48" s="797"/>
      <c r="AJ48" s="798"/>
      <c r="AK48" s="844"/>
      <c r="AL48" s="840"/>
      <c r="AM48" s="840"/>
      <c r="AN48" s="840"/>
      <c r="AO48" s="840"/>
      <c r="AP48" s="840"/>
      <c r="AQ48" s="840"/>
      <c r="AR48" s="840"/>
      <c r="AS48" s="840"/>
      <c r="AT48" s="840"/>
      <c r="AU48" s="840"/>
      <c r="AV48" s="840"/>
      <c r="AW48" s="840"/>
      <c r="AX48" s="840"/>
      <c r="AY48" s="840"/>
      <c r="AZ48" s="841"/>
      <c r="BA48" s="841"/>
      <c r="BB48" s="841"/>
      <c r="BC48" s="841"/>
      <c r="BD48" s="841"/>
      <c r="BE48" s="842"/>
      <c r="BF48" s="842"/>
      <c r="BG48" s="842"/>
      <c r="BH48" s="842"/>
      <c r="BI48" s="843"/>
      <c r="BJ48" s="216"/>
      <c r="BK48" s="216"/>
      <c r="BL48" s="216"/>
      <c r="BM48" s="216"/>
      <c r="BN48" s="216"/>
      <c r="BO48" s="226"/>
      <c r="BP48" s="226"/>
      <c r="BQ48" s="223">
        <v>42</v>
      </c>
      <c r="BR48" s="224"/>
      <c r="BS48" s="783"/>
      <c r="BT48" s="784"/>
      <c r="BU48" s="784"/>
      <c r="BV48" s="784"/>
      <c r="BW48" s="784"/>
      <c r="BX48" s="784"/>
      <c r="BY48" s="784"/>
      <c r="BZ48" s="784"/>
      <c r="CA48" s="784"/>
      <c r="CB48" s="784"/>
      <c r="CC48" s="784"/>
      <c r="CD48" s="784"/>
      <c r="CE48" s="784"/>
      <c r="CF48" s="784"/>
      <c r="CG48" s="785"/>
      <c r="CH48" s="786"/>
      <c r="CI48" s="787"/>
      <c r="CJ48" s="787"/>
      <c r="CK48" s="787"/>
      <c r="CL48" s="788"/>
      <c r="CM48" s="786"/>
      <c r="CN48" s="787"/>
      <c r="CO48" s="787"/>
      <c r="CP48" s="787"/>
      <c r="CQ48" s="788"/>
      <c r="CR48" s="786"/>
      <c r="CS48" s="787"/>
      <c r="CT48" s="787"/>
      <c r="CU48" s="787"/>
      <c r="CV48" s="788"/>
      <c r="CW48" s="786"/>
      <c r="CX48" s="787"/>
      <c r="CY48" s="787"/>
      <c r="CZ48" s="787"/>
      <c r="DA48" s="788"/>
      <c r="DB48" s="786"/>
      <c r="DC48" s="787"/>
      <c r="DD48" s="787"/>
      <c r="DE48" s="787"/>
      <c r="DF48" s="788"/>
      <c r="DG48" s="786"/>
      <c r="DH48" s="787"/>
      <c r="DI48" s="787"/>
      <c r="DJ48" s="787"/>
      <c r="DK48" s="788"/>
      <c r="DL48" s="786"/>
      <c r="DM48" s="787"/>
      <c r="DN48" s="787"/>
      <c r="DO48" s="787"/>
      <c r="DP48" s="788"/>
      <c r="DQ48" s="786"/>
      <c r="DR48" s="787"/>
      <c r="DS48" s="787"/>
      <c r="DT48" s="787"/>
      <c r="DU48" s="788"/>
      <c r="DV48" s="783"/>
      <c r="DW48" s="784"/>
      <c r="DX48" s="784"/>
      <c r="DY48" s="784"/>
      <c r="DZ48" s="789"/>
      <c r="EA48" s="214"/>
    </row>
    <row r="49" spans="1:131" ht="26.25" customHeight="1" x14ac:dyDescent="0.15">
      <c r="A49" s="223">
        <v>22</v>
      </c>
      <c r="B49" s="790"/>
      <c r="C49" s="791"/>
      <c r="D49" s="791"/>
      <c r="E49" s="791"/>
      <c r="F49" s="791"/>
      <c r="G49" s="791"/>
      <c r="H49" s="791"/>
      <c r="I49" s="791"/>
      <c r="J49" s="791"/>
      <c r="K49" s="791"/>
      <c r="L49" s="791"/>
      <c r="M49" s="791"/>
      <c r="N49" s="791"/>
      <c r="O49" s="791"/>
      <c r="P49" s="792"/>
      <c r="Q49" s="793"/>
      <c r="R49" s="794"/>
      <c r="S49" s="794"/>
      <c r="T49" s="794"/>
      <c r="U49" s="794"/>
      <c r="V49" s="794"/>
      <c r="W49" s="794"/>
      <c r="X49" s="794"/>
      <c r="Y49" s="794"/>
      <c r="Z49" s="794"/>
      <c r="AA49" s="794"/>
      <c r="AB49" s="794"/>
      <c r="AC49" s="794"/>
      <c r="AD49" s="794"/>
      <c r="AE49" s="795"/>
      <c r="AF49" s="796"/>
      <c r="AG49" s="797"/>
      <c r="AH49" s="797"/>
      <c r="AI49" s="797"/>
      <c r="AJ49" s="798"/>
      <c r="AK49" s="844"/>
      <c r="AL49" s="840"/>
      <c r="AM49" s="840"/>
      <c r="AN49" s="840"/>
      <c r="AO49" s="840"/>
      <c r="AP49" s="840"/>
      <c r="AQ49" s="840"/>
      <c r="AR49" s="840"/>
      <c r="AS49" s="840"/>
      <c r="AT49" s="840"/>
      <c r="AU49" s="840"/>
      <c r="AV49" s="840"/>
      <c r="AW49" s="840"/>
      <c r="AX49" s="840"/>
      <c r="AY49" s="840"/>
      <c r="AZ49" s="841"/>
      <c r="BA49" s="841"/>
      <c r="BB49" s="841"/>
      <c r="BC49" s="841"/>
      <c r="BD49" s="841"/>
      <c r="BE49" s="842"/>
      <c r="BF49" s="842"/>
      <c r="BG49" s="842"/>
      <c r="BH49" s="842"/>
      <c r="BI49" s="843"/>
      <c r="BJ49" s="216"/>
      <c r="BK49" s="216"/>
      <c r="BL49" s="216"/>
      <c r="BM49" s="216"/>
      <c r="BN49" s="216"/>
      <c r="BO49" s="226"/>
      <c r="BP49" s="226"/>
      <c r="BQ49" s="223">
        <v>43</v>
      </c>
      <c r="BR49" s="224"/>
      <c r="BS49" s="783"/>
      <c r="BT49" s="784"/>
      <c r="BU49" s="784"/>
      <c r="BV49" s="784"/>
      <c r="BW49" s="784"/>
      <c r="BX49" s="784"/>
      <c r="BY49" s="784"/>
      <c r="BZ49" s="784"/>
      <c r="CA49" s="784"/>
      <c r="CB49" s="784"/>
      <c r="CC49" s="784"/>
      <c r="CD49" s="784"/>
      <c r="CE49" s="784"/>
      <c r="CF49" s="784"/>
      <c r="CG49" s="785"/>
      <c r="CH49" s="786"/>
      <c r="CI49" s="787"/>
      <c r="CJ49" s="787"/>
      <c r="CK49" s="787"/>
      <c r="CL49" s="788"/>
      <c r="CM49" s="786"/>
      <c r="CN49" s="787"/>
      <c r="CO49" s="787"/>
      <c r="CP49" s="787"/>
      <c r="CQ49" s="788"/>
      <c r="CR49" s="786"/>
      <c r="CS49" s="787"/>
      <c r="CT49" s="787"/>
      <c r="CU49" s="787"/>
      <c r="CV49" s="788"/>
      <c r="CW49" s="786"/>
      <c r="CX49" s="787"/>
      <c r="CY49" s="787"/>
      <c r="CZ49" s="787"/>
      <c r="DA49" s="788"/>
      <c r="DB49" s="786"/>
      <c r="DC49" s="787"/>
      <c r="DD49" s="787"/>
      <c r="DE49" s="787"/>
      <c r="DF49" s="788"/>
      <c r="DG49" s="786"/>
      <c r="DH49" s="787"/>
      <c r="DI49" s="787"/>
      <c r="DJ49" s="787"/>
      <c r="DK49" s="788"/>
      <c r="DL49" s="786"/>
      <c r="DM49" s="787"/>
      <c r="DN49" s="787"/>
      <c r="DO49" s="787"/>
      <c r="DP49" s="788"/>
      <c r="DQ49" s="786"/>
      <c r="DR49" s="787"/>
      <c r="DS49" s="787"/>
      <c r="DT49" s="787"/>
      <c r="DU49" s="788"/>
      <c r="DV49" s="783"/>
      <c r="DW49" s="784"/>
      <c r="DX49" s="784"/>
      <c r="DY49" s="784"/>
      <c r="DZ49" s="789"/>
      <c r="EA49" s="214"/>
    </row>
    <row r="50" spans="1:131" ht="26.25" customHeight="1" x14ac:dyDescent="0.15">
      <c r="A50" s="223">
        <v>23</v>
      </c>
      <c r="B50" s="790"/>
      <c r="C50" s="791"/>
      <c r="D50" s="791"/>
      <c r="E50" s="791"/>
      <c r="F50" s="791"/>
      <c r="G50" s="791"/>
      <c r="H50" s="791"/>
      <c r="I50" s="791"/>
      <c r="J50" s="791"/>
      <c r="K50" s="791"/>
      <c r="L50" s="791"/>
      <c r="M50" s="791"/>
      <c r="N50" s="791"/>
      <c r="O50" s="791"/>
      <c r="P50" s="792"/>
      <c r="Q50" s="845"/>
      <c r="R50" s="846"/>
      <c r="S50" s="846"/>
      <c r="T50" s="846"/>
      <c r="U50" s="846"/>
      <c r="V50" s="846"/>
      <c r="W50" s="846"/>
      <c r="X50" s="846"/>
      <c r="Y50" s="846"/>
      <c r="Z50" s="846"/>
      <c r="AA50" s="846"/>
      <c r="AB50" s="846"/>
      <c r="AC50" s="846"/>
      <c r="AD50" s="846"/>
      <c r="AE50" s="847"/>
      <c r="AF50" s="796"/>
      <c r="AG50" s="797"/>
      <c r="AH50" s="797"/>
      <c r="AI50" s="797"/>
      <c r="AJ50" s="798"/>
      <c r="AK50" s="849"/>
      <c r="AL50" s="846"/>
      <c r="AM50" s="846"/>
      <c r="AN50" s="846"/>
      <c r="AO50" s="846"/>
      <c r="AP50" s="846"/>
      <c r="AQ50" s="846"/>
      <c r="AR50" s="846"/>
      <c r="AS50" s="846"/>
      <c r="AT50" s="846"/>
      <c r="AU50" s="846"/>
      <c r="AV50" s="846"/>
      <c r="AW50" s="846"/>
      <c r="AX50" s="846"/>
      <c r="AY50" s="846"/>
      <c r="AZ50" s="848"/>
      <c r="BA50" s="848"/>
      <c r="BB50" s="848"/>
      <c r="BC50" s="848"/>
      <c r="BD50" s="848"/>
      <c r="BE50" s="842"/>
      <c r="BF50" s="842"/>
      <c r="BG50" s="842"/>
      <c r="BH50" s="842"/>
      <c r="BI50" s="843"/>
      <c r="BJ50" s="216"/>
      <c r="BK50" s="216"/>
      <c r="BL50" s="216"/>
      <c r="BM50" s="216"/>
      <c r="BN50" s="216"/>
      <c r="BO50" s="226"/>
      <c r="BP50" s="226"/>
      <c r="BQ50" s="223">
        <v>44</v>
      </c>
      <c r="BR50" s="224"/>
      <c r="BS50" s="783"/>
      <c r="BT50" s="784"/>
      <c r="BU50" s="784"/>
      <c r="BV50" s="784"/>
      <c r="BW50" s="784"/>
      <c r="BX50" s="784"/>
      <c r="BY50" s="784"/>
      <c r="BZ50" s="784"/>
      <c r="CA50" s="784"/>
      <c r="CB50" s="784"/>
      <c r="CC50" s="784"/>
      <c r="CD50" s="784"/>
      <c r="CE50" s="784"/>
      <c r="CF50" s="784"/>
      <c r="CG50" s="785"/>
      <c r="CH50" s="786"/>
      <c r="CI50" s="787"/>
      <c r="CJ50" s="787"/>
      <c r="CK50" s="787"/>
      <c r="CL50" s="788"/>
      <c r="CM50" s="786"/>
      <c r="CN50" s="787"/>
      <c r="CO50" s="787"/>
      <c r="CP50" s="787"/>
      <c r="CQ50" s="788"/>
      <c r="CR50" s="786"/>
      <c r="CS50" s="787"/>
      <c r="CT50" s="787"/>
      <c r="CU50" s="787"/>
      <c r="CV50" s="788"/>
      <c r="CW50" s="786"/>
      <c r="CX50" s="787"/>
      <c r="CY50" s="787"/>
      <c r="CZ50" s="787"/>
      <c r="DA50" s="788"/>
      <c r="DB50" s="786"/>
      <c r="DC50" s="787"/>
      <c r="DD50" s="787"/>
      <c r="DE50" s="787"/>
      <c r="DF50" s="788"/>
      <c r="DG50" s="786"/>
      <c r="DH50" s="787"/>
      <c r="DI50" s="787"/>
      <c r="DJ50" s="787"/>
      <c r="DK50" s="788"/>
      <c r="DL50" s="786"/>
      <c r="DM50" s="787"/>
      <c r="DN50" s="787"/>
      <c r="DO50" s="787"/>
      <c r="DP50" s="788"/>
      <c r="DQ50" s="786"/>
      <c r="DR50" s="787"/>
      <c r="DS50" s="787"/>
      <c r="DT50" s="787"/>
      <c r="DU50" s="788"/>
      <c r="DV50" s="783"/>
      <c r="DW50" s="784"/>
      <c r="DX50" s="784"/>
      <c r="DY50" s="784"/>
      <c r="DZ50" s="789"/>
      <c r="EA50" s="214"/>
    </row>
    <row r="51" spans="1:131" ht="26.25" customHeight="1" x14ac:dyDescent="0.15">
      <c r="A51" s="223">
        <v>24</v>
      </c>
      <c r="B51" s="790"/>
      <c r="C51" s="791"/>
      <c r="D51" s="791"/>
      <c r="E51" s="791"/>
      <c r="F51" s="791"/>
      <c r="G51" s="791"/>
      <c r="H51" s="791"/>
      <c r="I51" s="791"/>
      <c r="J51" s="791"/>
      <c r="K51" s="791"/>
      <c r="L51" s="791"/>
      <c r="M51" s="791"/>
      <c r="N51" s="791"/>
      <c r="O51" s="791"/>
      <c r="P51" s="792"/>
      <c r="Q51" s="845"/>
      <c r="R51" s="846"/>
      <c r="S51" s="846"/>
      <c r="T51" s="846"/>
      <c r="U51" s="846"/>
      <c r="V51" s="846"/>
      <c r="W51" s="846"/>
      <c r="X51" s="846"/>
      <c r="Y51" s="846"/>
      <c r="Z51" s="846"/>
      <c r="AA51" s="846"/>
      <c r="AB51" s="846"/>
      <c r="AC51" s="846"/>
      <c r="AD51" s="846"/>
      <c r="AE51" s="847"/>
      <c r="AF51" s="796"/>
      <c r="AG51" s="797"/>
      <c r="AH51" s="797"/>
      <c r="AI51" s="797"/>
      <c r="AJ51" s="798"/>
      <c r="AK51" s="849"/>
      <c r="AL51" s="846"/>
      <c r="AM51" s="846"/>
      <c r="AN51" s="846"/>
      <c r="AO51" s="846"/>
      <c r="AP51" s="846"/>
      <c r="AQ51" s="846"/>
      <c r="AR51" s="846"/>
      <c r="AS51" s="846"/>
      <c r="AT51" s="846"/>
      <c r="AU51" s="846"/>
      <c r="AV51" s="846"/>
      <c r="AW51" s="846"/>
      <c r="AX51" s="846"/>
      <c r="AY51" s="846"/>
      <c r="AZ51" s="848"/>
      <c r="BA51" s="848"/>
      <c r="BB51" s="848"/>
      <c r="BC51" s="848"/>
      <c r="BD51" s="848"/>
      <c r="BE51" s="842"/>
      <c r="BF51" s="842"/>
      <c r="BG51" s="842"/>
      <c r="BH51" s="842"/>
      <c r="BI51" s="843"/>
      <c r="BJ51" s="216"/>
      <c r="BK51" s="216"/>
      <c r="BL51" s="216"/>
      <c r="BM51" s="216"/>
      <c r="BN51" s="216"/>
      <c r="BO51" s="226"/>
      <c r="BP51" s="226"/>
      <c r="BQ51" s="223">
        <v>45</v>
      </c>
      <c r="BR51" s="224"/>
      <c r="BS51" s="783"/>
      <c r="BT51" s="784"/>
      <c r="BU51" s="784"/>
      <c r="BV51" s="784"/>
      <c r="BW51" s="784"/>
      <c r="BX51" s="784"/>
      <c r="BY51" s="784"/>
      <c r="BZ51" s="784"/>
      <c r="CA51" s="784"/>
      <c r="CB51" s="784"/>
      <c r="CC51" s="784"/>
      <c r="CD51" s="784"/>
      <c r="CE51" s="784"/>
      <c r="CF51" s="784"/>
      <c r="CG51" s="785"/>
      <c r="CH51" s="786"/>
      <c r="CI51" s="787"/>
      <c r="CJ51" s="787"/>
      <c r="CK51" s="787"/>
      <c r="CL51" s="788"/>
      <c r="CM51" s="786"/>
      <c r="CN51" s="787"/>
      <c r="CO51" s="787"/>
      <c r="CP51" s="787"/>
      <c r="CQ51" s="788"/>
      <c r="CR51" s="786"/>
      <c r="CS51" s="787"/>
      <c r="CT51" s="787"/>
      <c r="CU51" s="787"/>
      <c r="CV51" s="788"/>
      <c r="CW51" s="786"/>
      <c r="CX51" s="787"/>
      <c r="CY51" s="787"/>
      <c r="CZ51" s="787"/>
      <c r="DA51" s="788"/>
      <c r="DB51" s="786"/>
      <c r="DC51" s="787"/>
      <c r="DD51" s="787"/>
      <c r="DE51" s="787"/>
      <c r="DF51" s="788"/>
      <c r="DG51" s="786"/>
      <c r="DH51" s="787"/>
      <c r="DI51" s="787"/>
      <c r="DJ51" s="787"/>
      <c r="DK51" s="788"/>
      <c r="DL51" s="786"/>
      <c r="DM51" s="787"/>
      <c r="DN51" s="787"/>
      <c r="DO51" s="787"/>
      <c r="DP51" s="788"/>
      <c r="DQ51" s="786"/>
      <c r="DR51" s="787"/>
      <c r="DS51" s="787"/>
      <c r="DT51" s="787"/>
      <c r="DU51" s="788"/>
      <c r="DV51" s="783"/>
      <c r="DW51" s="784"/>
      <c r="DX51" s="784"/>
      <c r="DY51" s="784"/>
      <c r="DZ51" s="789"/>
      <c r="EA51" s="214"/>
    </row>
    <row r="52" spans="1:131" ht="26.25" customHeight="1" x14ac:dyDescent="0.15">
      <c r="A52" s="223">
        <v>25</v>
      </c>
      <c r="B52" s="790"/>
      <c r="C52" s="791"/>
      <c r="D52" s="791"/>
      <c r="E52" s="791"/>
      <c r="F52" s="791"/>
      <c r="G52" s="791"/>
      <c r="H52" s="791"/>
      <c r="I52" s="791"/>
      <c r="J52" s="791"/>
      <c r="K52" s="791"/>
      <c r="L52" s="791"/>
      <c r="M52" s="791"/>
      <c r="N52" s="791"/>
      <c r="O52" s="791"/>
      <c r="P52" s="792"/>
      <c r="Q52" s="845"/>
      <c r="R52" s="846"/>
      <c r="S52" s="846"/>
      <c r="T52" s="846"/>
      <c r="U52" s="846"/>
      <c r="V52" s="846"/>
      <c r="W52" s="846"/>
      <c r="X52" s="846"/>
      <c r="Y52" s="846"/>
      <c r="Z52" s="846"/>
      <c r="AA52" s="846"/>
      <c r="AB52" s="846"/>
      <c r="AC52" s="846"/>
      <c r="AD52" s="846"/>
      <c r="AE52" s="847"/>
      <c r="AF52" s="796"/>
      <c r="AG52" s="797"/>
      <c r="AH52" s="797"/>
      <c r="AI52" s="797"/>
      <c r="AJ52" s="798"/>
      <c r="AK52" s="849"/>
      <c r="AL52" s="846"/>
      <c r="AM52" s="846"/>
      <c r="AN52" s="846"/>
      <c r="AO52" s="846"/>
      <c r="AP52" s="846"/>
      <c r="AQ52" s="846"/>
      <c r="AR52" s="846"/>
      <c r="AS52" s="846"/>
      <c r="AT52" s="846"/>
      <c r="AU52" s="846"/>
      <c r="AV52" s="846"/>
      <c r="AW52" s="846"/>
      <c r="AX52" s="846"/>
      <c r="AY52" s="846"/>
      <c r="AZ52" s="848"/>
      <c r="BA52" s="848"/>
      <c r="BB52" s="848"/>
      <c r="BC52" s="848"/>
      <c r="BD52" s="848"/>
      <c r="BE52" s="842"/>
      <c r="BF52" s="842"/>
      <c r="BG52" s="842"/>
      <c r="BH52" s="842"/>
      <c r="BI52" s="843"/>
      <c r="BJ52" s="216"/>
      <c r="BK52" s="216"/>
      <c r="BL52" s="216"/>
      <c r="BM52" s="216"/>
      <c r="BN52" s="216"/>
      <c r="BO52" s="226"/>
      <c r="BP52" s="226"/>
      <c r="BQ52" s="223">
        <v>46</v>
      </c>
      <c r="BR52" s="224"/>
      <c r="BS52" s="783"/>
      <c r="BT52" s="784"/>
      <c r="BU52" s="784"/>
      <c r="BV52" s="784"/>
      <c r="BW52" s="784"/>
      <c r="BX52" s="784"/>
      <c r="BY52" s="784"/>
      <c r="BZ52" s="784"/>
      <c r="CA52" s="784"/>
      <c r="CB52" s="784"/>
      <c r="CC52" s="784"/>
      <c r="CD52" s="784"/>
      <c r="CE52" s="784"/>
      <c r="CF52" s="784"/>
      <c r="CG52" s="785"/>
      <c r="CH52" s="786"/>
      <c r="CI52" s="787"/>
      <c r="CJ52" s="787"/>
      <c r="CK52" s="787"/>
      <c r="CL52" s="788"/>
      <c r="CM52" s="786"/>
      <c r="CN52" s="787"/>
      <c r="CO52" s="787"/>
      <c r="CP52" s="787"/>
      <c r="CQ52" s="788"/>
      <c r="CR52" s="786"/>
      <c r="CS52" s="787"/>
      <c r="CT52" s="787"/>
      <c r="CU52" s="787"/>
      <c r="CV52" s="788"/>
      <c r="CW52" s="786"/>
      <c r="CX52" s="787"/>
      <c r="CY52" s="787"/>
      <c r="CZ52" s="787"/>
      <c r="DA52" s="788"/>
      <c r="DB52" s="786"/>
      <c r="DC52" s="787"/>
      <c r="DD52" s="787"/>
      <c r="DE52" s="787"/>
      <c r="DF52" s="788"/>
      <c r="DG52" s="786"/>
      <c r="DH52" s="787"/>
      <c r="DI52" s="787"/>
      <c r="DJ52" s="787"/>
      <c r="DK52" s="788"/>
      <c r="DL52" s="786"/>
      <c r="DM52" s="787"/>
      <c r="DN52" s="787"/>
      <c r="DO52" s="787"/>
      <c r="DP52" s="788"/>
      <c r="DQ52" s="786"/>
      <c r="DR52" s="787"/>
      <c r="DS52" s="787"/>
      <c r="DT52" s="787"/>
      <c r="DU52" s="788"/>
      <c r="DV52" s="783"/>
      <c r="DW52" s="784"/>
      <c r="DX52" s="784"/>
      <c r="DY52" s="784"/>
      <c r="DZ52" s="789"/>
      <c r="EA52" s="214"/>
    </row>
    <row r="53" spans="1:131" ht="26.25" customHeight="1" x14ac:dyDescent="0.15">
      <c r="A53" s="223">
        <v>26</v>
      </c>
      <c r="B53" s="790"/>
      <c r="C53" s="791"/>
      <c r="D53" s="791"/>
      <c r="E53" s="791"/>
      <c r="F53" s="791"/>
      <c r="G53" s="791"/>
      <c r="H53" s="791"/>
      <c r="I53" s="791"/>
      <c r="J53" s="791"/>
      <c r="K53" s="791"/>
      <c r="L53" s="791"/>
      <c r="M53" s="791"/>
      <c r="N53" s="791"/>
      <c r="O53" s="791"/>
      <c r="P53" s="792"/>
      <c r="Q53" s="845"/>
      <c r="R53" s="846"/>
      <c r="S53" s="846"/>
      <c r="T53" s="846"/>
      <c r="U53" s="846"/>
      <c r="V53" s="846"/>
      <c r="W53" s="846"/>
      <c r="X53" s="846"/>
      <c r="Y53" s="846"/>
      <c r="Z53" s="846"/>
      <c r="AA53" s="846"/>
      <c r="AB53" s="846"/>
      <c r="AC53" s="846"/>
      <c r="AD53" s="846"/>
      <c r="AE53" s="847"/>
      <c r="AF53" s="796"/>
      <c r="AG53" s="797"/>
      <c r="AH53" s="797"/>
      <c r="AI53" s="797"/>
      <c r="AJ53" s="798"/>
      <c r="AK53" s="849"/>
      <c r="AL53" s="846"/>
      <c r="AM53" s="846"/>
      <c r="AN53" s="846"/>
      <c r="AO53" s="846"/>
      <c r="AP53" s="846"/>
      <c r="AQ53" s="846"/>
      <c r="AR53" s="846"/>
      <c r="AS53" s="846"/>
      <c r="AT53" s="846"/>
      <c r="AU53" s="846"/>
      <c r="AV53" s="846"/>
      <c r="AW53" s="846"/>
      <c r="AX53" s="846"/>
      <c r="AY53" s="846"/>
      <c r="AZ53" s="848"/>
      <c r="BA53" s="848"/>
      <c r="BB53" s="848"/>
      <c r="BC53" s="848"/>
      <c r="BD53" s="848"/>
      <c r="BE53" s="842"/>
      <c r="BF53" s="842"/>
      <c r="BG53" s="842"/>
      <c r="BH53" s="842"/>
      <c r="BI53" s="843"/>
      <c r="BJ53" s="216"/>
      <c r="BK53" s="216"/>
      <c r="BL53" s="216"/>
      <c r="BM53" s="216"/>
      <c r="BN53" s="216"/>
      <c r="BO53" s="226"/>
      <c r="BP53" s="226"/>
      <c r="BQ53" s="223">
        <v>47</v>
      </c>
      <c r="BR53" s="224"/>
      <c r="BS53" s="783"/>
      <c r="BT53" s="784"/>
      <c r="BU53" s="784"/>
      <c r="BV53" s="784"/>
      <c r="BW53" s="784"/>
      <c r="BX53" s="784"/>
      <c r="BY53" s="784"/>
      <c r="BZ53" s="784"/>
      <c r="CA53" s="784"/>
      <c r="CB53" s="784"/>
      <c r="CC53" s="784"/>
      <c r="CD53" s="784"/>
      <c r="CE53" s="784"/>
      <c r="CF53" s="784"/>
      <c r="CG53" s="785"/>
      <c r="CH53" s="786"/>
      <c r="CI53" s="787"/>
      <c r="CJ53" s="787"/>
      <c r="CK53" s="787"/>
      <c r="CL53" s="788"/>
      <c r="CM53" s="786"/>
      <c r="CN53" s="787"/>
      <c r="CO53" s="787"/>
      <c r="CP53" s="787"/>
      <c r="CQ53" s="788"/>
      <c r="CR53" s="786"/>
      <c r="CS53" s="787"/>
      <c r="CT53" s="787"/>
      <c r="CU53" s="787"/>
      <c r="CV53" s="788"/>
      <c r="CW53" s="786"/>
      <c r="CX53" s="787"/>
      <c r="CY53" s="787"/>
      <c r="CZ53" s="787"/>
      <c r="DA53" s="788"/>
      <c r="DB53" s="786"/>
      <c r="DC53" s="787"/>
      <c r="DD53" s="787"/>
      <c r="DE53" s="787"/>
      <c r="DF53" s="788"/>
      <c r="DG53" s="786"/>
      <c r="DH53" s="787"/>
      <c r="DI53" s="787"/>
      <c r="DJ53" s="787"/>
      <c r="DK53" s="788"/>
      <c r="DL53" s="786"/>
      <c r="DM53" s="787"/>
      <c r="DN53" s="787"/>
      <c r="DO53" s="787"/>
      <c r="DP53" s="788"/>
      <c r="DQ53" s="786"/>
      <c r="DR53" s="787"/>
      <c r="DS53" s="787"/>
      <c r="DT53" s="787"/>
      <c r="DU53" s="788"/>
      <c r="DV53" s="783"/>
      <c r="DW53" s="784"/>
      <c r="DX53" s="784"/>
      <c r="DY53" s="784"/>
      <c r="DZ53" s="789"/>
      <c r="EA53" s="214"/>
    </row>
    <row r="54" spans="1:131" ht="26.25" customHeight="1" x14ac:dyDescent="0.15">
      <c r="A54" s="223">
        <v>27</v>
      </c>
      <c r="B54" s="790"/>
      <c r="C54" s="791"/>
      <c r="D54" s="791"/>
      <c r="E54" s="791"/>
      <c r="F54" s="791"/>
      <c r="G54" s="791"/>
      <c r="H54" s="791"/>
      <c r="I54" s="791"/>
      <c r="J54" s="791"/>
      <c r="K54" s="791"/>
      <c r="L54" s="791"/>
      <c r="M54" s="791"/>
      <c r="N54" s="791"/>
      <c r="O54" s="791"/>
      <c r="P54" s="792"/>
      <c r="Q54" s="845"/>
      <c r="R54" s="846"/>
      <c r="S54" s="846"/>
      <c r="T54" s="846"/>
      <c r="U54" s="846"/>
      <c r="V54" s="846"/>
      <c r="W54" s="846"/>
      <c r="X54" s="846"/>
      <c r="Y54" s="846"/>
      <c r="Z54" s="846"/>
      <c r="AA54" s="846"/>
      <c r="AB54" s="846"/>
      <c r="AC54" s="846"/>
      <c r="AD54" s="846"/>
      <c r="AE54" s="847"/>
      <c r="AF54" s="796"/>
      <c r="AG54" s="797"/>
      <c r="AH54" s="797"/>
      <c r="AI54" s="797"/>
      <c r="AJ54" s="798"/>
      <c r="AK54" s="849"/>
      <c r="AL54" s="846"/>
      <c r="AM54" s="846"/>
      <c r="AN54" s="846"/>
      <c r="AO54" s="846"/>
      <c r="AP54" s="846"/>
      <c r="AQ54" s="846"/>
      <c r="AR54" s="846"/>
      <c r="AS54" s="846"/>
      <c r="AT54" s="846"/>
      <c r="AU54" s="846"/>
      <c r="AV54" s="846"/>
      <c r="AW54" s="846"/>
      <c r="AX54" s="846"/>
      <c r="AY54" s="846"/>
      <c r="AZ54" s="848"/>
      <c r="BA54" s="848"/>
      <c r="BB54" s="848"/>
      <c r="BC54" s="848"/>
      <c r="BD54" s="848"/>
      <c r="BE54" s="842"/>
      <c r="BF54" s="842"/>
      <c r="BG54" s="842"/>
      <c r="BH54" s="842"/>
      <c r="BI54" s="843"/>
      <c r="BJ54" s="216"/>
      <c r="BK54" s="216"/>
      <c r="BL54" s="216"/>
      <c r="BM54" s="216"/>
      <c r="BN54" s="216"/>
      <c r="BO54" s="226"/>
      <c r="BP54" s="226"/>
      <c r="BQ54" s="223">
        <v>48</v>
      </c>
      <c r="BR54" s="224"/>
      <c r="BS54" s="783"/>
      <c r="BT54" s="784"/>
      <c r="BU54" s="784"/>
      <c r="BV54" s="784"/>
      <c r="BW54" s="784"/>
      <c r="BX54" s="784"/>
      <c r="BY54" s="784"/>
      <c r="BZ54" s="784"/>
      <c r="CA54" s="784"/>
      <c r="CB54" s="784"/>
      <c r="CC54" s="784"/>
      <c r="CD54" s="784"/>
      <c r="CE54" s="784"/>
      <c r="CF54" s="784"/>
      <c r="CG54" s="785"/>
      <c r="CH54" s="786"/>
      <c r="CI54" s="787"/>
      <c r="CJ54" s="787"/>
      <c r="CK54" s="787"/>
      <c r="CL54" s="788"/>
      <c r="CM54" s="786"/>
      <c r="CN54" s="787"/>
      <c r="CO54" s="787"/>
      <c r="CP54" s="787"/>
      <c r="CQ54" s="788"/>
      <c r="CR54" s="786"/>
      <c r="CS54" s="787"/>
      <c r="CT54" s="787"/>
      <c r="CU54" s="787"/>
      <c r="CV54" s="788"/>
      <c r="CW54" s="786"/>
      <c r="CX54" s="787"/>
      <c r="CY54" s="787"/>
      <c r="CZ54" s="787"/>
      <c r="DA54" s="788"/>
      <c r="DB54" s="786"/>
      <c r="DC54" s="787"/>
      <c r="DD54" s="787"/>
      <c r="DE54" s="787"/>
      <c r="DF54" s="788"/>
      <c r="DG54" s="786"/>
      <c r="DH54" s="787"/>
      <c r="DI54" s="787"/>
      <c r="DJ54" s="787"/>
      <c r="DK54" s="788"/>
      <c r="DL54" s="786"/>
      <c r="DM54" s="787"/>
      <c r="DN54" s="787"/>
      <c r="DO54" s="787"/>
      <c r="DP54" s="788"/>
      <c r="DQ54" s="786"/>
      <c r="DR54" s="787"/>
      <c r="DS54" s="787"/>
      <c r="DT54" s="787"/>
      <c r="DU54" s="788"/>
      <c r="DV54" s="783"/>
      <c r="DW54" s="784"/>
      <c r="DX54" s="784"/>
      <c r="DY54" s="784"/>
      <c r="DZ54" s="789"/>
      <c r="EA54" s="214"/>
    </row>
    <row r="55" spans="1:131" ht="26.25" customHeight="1" x14ac:dyDescent="0.15">
      <c r="A55" s="223">
        <v>28</v>
      </c>
      <c r="B55" s="790"/>
      <c r="C55" s="791"/>
      <c r="D55" s="791"/>
      <c r="E55" s="791"/>
      <c r="F55" s="791"/>
      <c r="G55" s="791"/>
      <c r="H55" s="791"/>
      <c r="I55" s="791"/>
      <c r="J55" s="791"/>
      <c r="K55" s="791"/>
      <c r="L55" s="791"/>
      <c r="M55" s="791"/>
      <c r="N55" s="791"/>
      <c r="O55" s="791"/>
      <c r="P55" s="792"/>
      <c r="Q55" s="845"/>
      <c r="R55" s="846"/>
      <c r="S55" s="846"/>
      <c r="T55" s="846"/>
      <c r="U55" s="846"/>
      <c r="V55" s="846"/>
      <c r="W55" s="846"/>
      <c r="X55" s="846"/>
      <c r="Y55" s="846"/>
      <c r="Z55" s="846"/>
      <c r="AA55" s="846"/>
      <c r="AB55" s="846"/>
      <c r="AC55" s="846"/>
      <c r="AD55" s="846"/>
      <c r="AE55" s="847"/>
      <c r="AF55" s="796"/>
      <c r="AG55" s="797"/>
      <c r="AH55" s="797"/>
      <c r="AI55" s="797"/>
      <c r="AJ55" s="798"/>
      <c r="AK55" s="849"/>
      <c r="AL55" s="846"/>
      <c r="AM55" s="846"/>
      <c r="AN55" s="846"/>
      <c r="AO55" s="846"/>
      <c r="AP55" s="846"/>
      <c r="AQ55" s="846"/>
      <c r="AR55" s="846"/>
      <c r="AS55" s="846"/>
      <c r="AT55" s="846"/>
      <c r="AU55" s="846"/>
      <c r="AV55" s="846"/>
      <c r="AW55" s="846"/>
      <c r="AX55" s="846"/>
      <c r="AY55" s="846"/>
      <c r="AZ55" s="848"/>
      <c r="BA55" s="848"/>
      <c r="BB55" s="848"/>
      <c r="BC55" s="848"/>
      <c r="BD55" s="848"/>
      <c r="BE55" s="842"/>
      <c r="BF55" s="842"/>
      <c r="BG55" s="842"/>
      <c r="BH55" s="842"/>
      <c r="BI55" s="843"/>
      <c r="BJ55" s="216"/>
      <c r="BK55" s="216"/>
      <c r="BL55" s="216"/>
      <c r="BM55" s="216"/>
      <c r="BN55" s="216"/>
      <c r="BO55" s="226"/>
      <c r="BP55" s="226"/>
      <c r="BQ55" s="223">
        <v>49</v>
      </c>
      <c r="BR55" s="224"/>
      <c r="BS55" s="783"/>
      <c r="BT55" s="784"/>
      <c r="BU55" s="784"/>
      <c r="BV55" s="784"/>
      <c r="BW55" s="784"/>
      <c r="BX55" s="784"/>
      <c r="BY55" s="784"/>
      <c r="BZ55" s="784"/>
      <c r="CA55" s="784"/>
      <c r="CB55" s="784"/>
      <c r="CC55" s="784"/>
      <c r="CD55" s="784"/>
      <c r="CE55" s="784"/>
      <c r="CF55" s="784"/>
      <c r="CG55" s="785"/>
      <c r="CH55" s="786"/>
      <c r="CI55" s="787"/>
      <c r="CJ55" s="787"/>
      <c r="CK55" s="787"/>
      <c r="CL55" s="788"/>
      <c r="CM55" s="786"/>
      <c r="CN55" s="787"/>
      <c r="CO55" s="787"/>
      <c r="CP55" s="787"/>
      <c r="CQ55" s="788"/>
      <c r="CR55" s="786"/>
      <c r="CS55" s="787"/>
      <c r="CT55" s="787"/>
      <c r="CU55" s="787"/>
      <c r="CV55" s="788"/>
      <c r="CW55" s="786"/>
      <c r="CX55" s="787"/>
      <c r="CY55" s="787"/>
      <c r="CZ55" s="787"/>
      <c r="DA55" s="788"/>
      <c r="DB55" s="786"/>
      <c r="DC55" s="787"/>
      <c r="DD55" s="787"/>
      <c r="DE55" s="787"/>
      <c r="DF55" s="788"/>
      <c r="DG55" s="786"/>
      <c r="DH55" s="787"/>
      <c r="DI55" s="787"/>
      <c r="DJ55" s="787"/>
      <c r="DK55" s="788"/>
      <c r="DL55" s="786"/>
      <c r="DM55" s="787"/>
      <c r="DN55" s="787"/>
      <c r="DO55" s="787"/>
      <c r="DP55" s="788"/>
      <c r="DQ55" s="786"/>
      <c r="DR55" s="787"/>
      <c r="DS55" s="787"/>
      <c r="DT55" s="787"/>
      <c r="DU55" s="788"/>
      <c r="DV55" s="783"/>
      <c r="DW55" s="784"/>
      <c r="DX55" s="784"/>
      <c r="DY55" s="784"/>
      <c r="DZ55" s="789"/>
      <c r="EA55" s="214"/>
    </row>
    <row r="56" spans="1:131" ht="26.25" customHeight="1" x14ac:dyDescent="0.15">
      <c r="A56" s="223">
        <v>29</v>
      </c>
      <c r="B56" s="790"/>
      <c r="C56" s="791"/>
      <c r="D56" s="791"/>
      <c r="E56" s="791"/>
      <c r="F56" s="791"/>
      <c r="G56" s="791"/>
      <c r="H56" s="791"/>
      <c r="I56" s="791"/>
      <c r="J56" s="791"/>
      <c r="K56" s="791"/>
      <c r="L56" s="791"/>
      <c r="M56" s="791"/>
      <c r="N56" s="791"/>
      <c r="O56" s="791"/>
      <c r="P56" s="792"/>
      <c r="Q56" s="845"/>
      <c r="R56" s="846"/>
      <c r="S56" s="846"/>
      <c r="T56" s="846"/>
      <c r="U56" s="846"/>
      <c r="V56" s="846"/>
      <c r="W56" s="846"/>
      <c r="X56" s="846"/>
      <c r="Y56" s="846"/>
      <c r="Z56" s="846"/>
      <c r="AA56" s="846"/>
      <c r="AB56" s="846"/>
      <c r="AC56" s="846"/>
      <c r="AD56" s="846"/>
      <c r="AE56" s="847"/>
      <c r="AF56" s="796"/>
      <c r="AG56" s="797"/>
      <c r="AH56" s="797"/>
      <c r="AI56" s="797"/>
      <c r="AJ56" s="798"/>
      <c r="AK56" s="849"/>
      <c r="AL56" s="846"/>
      <c r="AM56" s="846"/>
      <c r="AN56" s="846"/>
      <c r="AO56" s="846"/>
      <c r="AP56" s="846"/>
      <c r="AQ56" s="846"/>
      <c r="AR56" s="846"/>
      <c r="AS56" s="846"/>
      <c r="AT56" s="846"/>
      <c r="AU56" s="846"/>
      <c r="AV56" s="846"/>
      <c r="AW56" s="846"/>
      <c r="AX56" s="846"/>
      <c r="AY56" s="846"/>
      <c r="AZ56" s="848"/>
      <c r="BA56" s="848"/>
      <c r="BB56" s="848"/>
      <c r="BC56" s="848"/>
      <c r="BD56" s="848"/>
      <c r="BE56" s="842"/>
      <c r="BF56" s="842"/>
      <c r="BG56" s="842"/>
      <c r="BH56" s="842"/>
      <c r="BI56" s="843"/>
      <c r="BJ56" s="216"/>
      <c r="BK56" s="216"/>
      <c r="BL56" s="216"/>
      <c r="BM56" s="216"/>
      <c r="BN56" s="216"/>
      <c r="BO56" s="226"/>
      <c r="BP56" s="226"/>
      <c r="BQ56" s="223">
        <v>50</v>
      </c>
      <c r="BR56" s="224"/>
      <c r="BS56" s="783"/>
      <c r="BT56" s="784"/>
      <c r="BU56" s="784"/>
      <c r="BV56" s="784"/>
      <c r="BW56" s="784"/>
      <c r="BX56" s="784"/>
      <c r="BY56" s="784"/>
      <c r="BZ56" s="784"/>
      <c r="CA56" s="784"/>
      <c r="CB56" s="784"/>
      <c r="CC56" s="784"/>
      <c r="CD56" s="784"/>
      <c r="CE56" s="784"/>
      <c r="CF56" s="784"/>
      <c r="CG56" s="785"/>
      <c r="CH56" s="786"/>
      <c r="CI56" s="787"/>
      <c r="CJ56" s="787"/>
      <c r="CK56" s="787"/>
      <c r="CL56" s="788"/>
      <c r="CM56" s="786"/>
      <c r="CN56" s="787"/>
      <c r="CO56" s="787"/>
      <c r="CP56" s="787"/>
      <c r="CQ56" s="788"/>
      <c r="CR56" s="786"/>
      <c r="CS56" s="787"/>
      <c r="CT56" s="787"/>
      <c r="CU56" s="787"/>
      <c r="CV56" s="788"/>
      <c r="CW56" s="786"/>
      <c r="CX56" s="787"/>
      <c r="CY56" s="787"/>
      <c r="CZ56" s="787"/>
      <c r="DA56" s="788"/>
      <c r="DB56" s="786"/>
      <c r="DC56" s="787"/>
      <c r="DD56" s="787"/>
      <c r="DE56" s="787"/>
      <c r="DF56" s="788"/>
      <c r="DG56" s="786"/>
      <c r="DH56" s="787"/>
      <c r="DI56" s="787"/>
      <c r="DJ56" s="787"/>
      <c r="DK56" s="788"/>
      <c r="DL56" s="786"/>
      <c r="DM56" s="787"/>
      <c r="DN56" s="787"/>
      <c r="DO56" s="787"/>
      <c r="DP56" s="788"/>
      <c r="DQ56" s="786"/>
      <c r="DR56" s="787"/>
      <c r="DS56" s="787"/>
      <c r="DT56" s="787"/>
      <c r="DU56" s="788"/>
      <c r="DV56" s="783"/>
      <c r="DW56" s="784"/>
      <c r="DX56" s="784"/>
      <c r="DY56" s="784"/>
      <c r="DZ56" s="789"/>
      <c r="EA56" s="214"/>
    </row>
    <row r="57" spans="1:131" ht="26.25" customHeight="1" x14ac:dyDescent="0.15">
      <c r="A57" s="223">
        <v>30</v>
      </c>
      <c r="B57" s="790"/>
      <c r="C57" s="791"/>
      <c r="D57" s="791"/>
      <c r="E57" s="791"/>
      <c r="F57" s="791"/>
      <c r="G57" s="791"/>
      <c r="H57" s="791"/>
      <c r="I57" s="791"/>
      <c r="J57" s="791"/>
      <c r="K57" s="791"/>
      <c r="L57" s="791"/>
      <c r="M57" s="791"/>
      <c r="N57" s="791"/>
      <c r="O57" s="791"/>
      <c r="P57" s="792"/>
      <c r="Q57" s="845"/>
      <c r="R57" s="846"/>
      <c r="S57" s="846"/>
      <c r="T57" s="846"/>
      <c r="U57" s="846"/>
      <c r="V57" s="846"/>
      <c r="W57" s="846"/>
      <c r="X57" s="846"/>
      <c r="Y57" s="846"/>
      <c r="Z57" s="846"/>
      <c r="AA57" s="846"/>
      <c r="AB57" s="846"/>
      <c r="AC57" s="846"/>
      <c r="AD57" s="846"/>
      <c r="AE57" s="847"/>
      <c r="AF57" s="796"/>
      <c r="AG57" s="797"/>
      <c r="AH57" s="797"/>
      <c r="AI57" s="797"/>
      <c r="AJ57" s="798"/>
      <c r="AK57" s="849"/>
      <c r="AL57" s="846"/>
      <c r="AM57" s="846"/>
      <c r="AN57" s="846"/>
      <c r="AO57" s="846"/>
      <c r="AP57" s="846"/>
      <c r="AQ57" s="846"/>
      <c r="AR57" s="846"/>
      <c r="AS57" s="846"/>
      <c r="AT57" s="846"/>
      <c r="AU57" s="846"/>
      <c r="AV57" s="846"/>
      <c r="AW57" s="846"/>
      <c r="AX57" s="846"/>
      <c r="AY57" s="846"/>
      <c r="AZ57" s="848"/>
      <c r="BA57" s="848"/>
      <c r="BB57" s="848"/>
      <c r="BC57" s="848"/>
      <c r="BD57" s="848"/>
      <c r="BE57" s="842"/>
      <c r="BF57" s="842"/>
      <c r="BG57" s="842"/>
      <c r="BH57" s="842"/>
      <c r="BI57" s="843"/>
      <c r="BJ57" s="216"/>
      <c r="BK57" s="216"/>
      <c r="BL57" s="216"/>
      <c r="BM57" s="216"/>
      <c r="BN57" s="216"/>
      <c r="BO57" s="226"/>
      <c r="BP57" s="226"/>
      <c r="BQ57" s="223">
        <v>51</v>
      </c>
      <c r="BR57" s="224"/>
      <c r="BS57" s="783"/>
      <c r="BT57" s="784"/>
      <c r="BU57" s="784"/>
      <c r="BV57" s="784"/>
      <c r="BW57" s="784"/>
      <c r="BX57" s="784"/>
      <c r="BY57" s="784"/>
      <c r="BZ57" s="784"/>
      <c r="CA57" s="784"/>
      <c r="CB57" s="784"/>
      <c r="CC57" s="784"/>
      <c r="CD57" s="784"/>
      <c r="CE57" s="784"/>
      <c r="CF57" s="784"/>
      <c r="CG57" s="785"/>
      <c r="CH57" s="786"/>
      <c r="CI57" s="787"/>
      <c r="CJ57" s="787"/>
      <c r="CK57" s="787"/>
      <c r="CL57" s="788"/>
      <c r="CM57" s="786"/>
      <c r="CN57" s="787"/>
      <c r="CO57" s="787"/>
      <c r="CP57" s="787"/>
      <c r="CQ57" s="788"/>
      <c r="CR57" s="786"/>
      <c r="CS57" s="787"/>
      <c r="CT57" s="787"/>
      <c r="CU57" s="787"/>
      <c r="CV57" s="788"/>
      <c r="CW57" s="786"/>
      <c r="CX57" s="787"/>
      <c r="CY57" s="787"/>
      <c r="CZ57" s="787"/>
      <c r="DA57" s="788"/>
      <c r="DB57" s="786"/>
      <c r="DC57" s="787"/>
      <c r="DD57" s="787"/>
      <c r="DE57" s="787"/>
      <c r="DF57" s="788"/>
      <c r="DG57" s="786"/>
      <c r="DH57" s="787"/>
      <c r="DI57" s="787"/>
      <c r="DJ57" s="787"/>
      <c r="DK57" s="788"/>
      <c r="DL57" s="786"/>
      <c r="DM57" s="787"/>
      <c r="DN57" s="787"/>
      <c r="DO57" s="787"/>
      <c r="DP57" s="788"/>
      <c r="DQ57" s="786"/>
      <c r="DR57" s="787"/>
      <c r="DS57" s="787"/>
      <c r="DT57" s="787"/>
      <c r="DU57" s="788"/>
      <c r="DV57" s="783"/>
      <c r="DW57" s="784"/>
      <c r="DX57" s="784"/>
      <c r="DY57" s="784"/>
      <c r="DZ57" s="789"/>
      <c r="EA57" s="214"/>
    </row>
    <row r="58" spans="1:131" ht="26.25" customHeight="1" x14ac:dyDescent="0.15">
      <c r="A58" s="223">
        <v>31</v>
      </c>
      <c r="B58" s="790"/>
      <c r="C58" s="791"/>
      <c r="D58" s="791"/>
      <c r="E58" s="791"/>
      <c r="F58" s="791"/>
      <c r="G58" s="791"/>
      <c r="H58" s="791"/>
      <c r="I58" s="791"/>
      <c r="J58" s="791"/>
      <c r="K58" s="791"/>
      <c r="L58" s="791"/>
      <c r="M58" s="791"/>
      <c r="N58" s="791"/>
      <c r="O58" s="791"/>
      <c r="P58" s="792"/>
      <c r="Q58" s="845"/>
      <c r="R58" s="846"/>
      <c r="S58" s="846"/>
      <c r="T58" s="846"/>
      <c r="U58" s="846"/>
      <c r="V58" s="846"/>
      <c r="W58" s="846"/>
      <c r="X58" s="846"/>
      <c r="Y58" s="846"/>
      <c r="Z58" s="846"/>
      <c r="AA58" s="846"/>
      <c r="AB58" s="846"/>
      <c r="AC58" s="846"/>
      <c r="AD58" s="846"/>
      <c r="AE58" s="847"/>
      <c r="AF58" s="796"/>
      <c r="AG58" s="797"/>
      <c r="AH58" s="797"/>
      <c r="AI58" s="797"/>
      <c r="AJ58" s="798"/>
      <c r="AK58" s="849"/>
      <c r="AL58" s="846"/>
      <c r="AM58" s="846"/>
      <c r="AN58" s="846"/>
      <c r="AO58" s="846"/>
      <c r="AP58" s="846"/>
      <c r="AQ58" s="846"/>
      <c r="AR58" s="846"/>
      <c r="AS58" s="846"/>
      <c r="AT58" s="846"/>
      <c r="AU58" s="846"/>
      <c r="AV58" s="846"/>
      <c r="AW58" s="846"/>
      <c r="AX58" s="846"/>
      <c r="AY58" s="846"/>
      <c r="AZ58" s="848"/>
      <c r="BA58" s="848"/>
      <c r="BB58" s="848"/>
      <c r="BC58" s="848"/>
      <c r="BD58" s="848"/>
      <c r="BE58" s="842"/>
      <c r="BF58" s="842"/>
      <c r="BG58" s="842"/>
      <c r="BH58" s="842"/>
      <c r="BI58" s="843"/>
      <c r="BJ58" s="216"/>
      <c r="BK58" s="216"/>
      <c r="BL58" s="216"/>
      <c r="BM58" s="216"/>
      <c r="BN58" s="216"/>
      <c r="BO58" s="226"/>
      <c r="BP58" s="226"/>
      <c r="BQ58" s="223">
        <v>52</v>
      </c>
      <c r="BR58" s="224"/>
      <c r="BS58" s="783"/>
      <c r="BT58" s="784"/>
      <c r="BU58" s="784"/>
      <c r="BV58" s="784"/>
      <c r="BW58" s="784"/>
      <c r="BX58" s="784"/>
      <c r="BY58" s="784"/>
      <c r="BZ58" s="784"/>
      <c r="CA58" s="784"/>
      <c r="CB58" s="784"/>
      <c r="CC58" s="784"/>
      <c r="CD58" s="784"/>
      <c r="CE58" s="784"/>
      <c r="CF58" s="784"/>
      <c r="CG58" s="785"/>
      <c r="CH58" s="786"/>
      <c r="CI58" s="787"/>
      <c r="CJ58" s="787"/>
      <c r="CK58" s="787"/>
      <c r="CL58" s="788"/>
      <c r="CM58" s="786"/>
      <c r="CN58" s="787"/>
      <c r="CO58" s="787"/>
      <c r="CP58" s="787"/>
      <c r="CQ58" s="788"/>
      <c r="CR58" s="786"/>
      <c r="CS58" s="787"/>
      <c r="CT58" s="787"/>
      <c r="CU58" s="787"/>
      <c r="CV58" s="788"/>
      <c r="CW58" s="786"/>
      <c r="CX58" s="787"/>
      <c r="CY58" s="787"/>
      <c r="CZ58" s="787"/>
      <c r="DA58" s="788"/>
      <c r="DB58" s="786"/>
      <c r="DC58" s="787"/>
      <c r="DD58" s="787"/>
      <c r="DE58" s="787"/>
      <c r="DF58" s="788"/>
      <c r="DG58" s="786"/>
      <c r="DH58" s="787"/>
      <c r="DI58" s="787"/>
      <c r="DJ58" s="787"/>
      <c r="DK58" s="788"/>
      <c r="DL58" s="786"/>
      <c r="DM58" s="787"/>
      <c r="DN58" s="787"/>
      <c r="DO58" s="787"/>
      <c r="DP58" s="788"/>
      <c r="DQ58" s="786"/>
      <c r="DR58" s="787"/>
      <c r="DS58" s="787"/>
      <c r="DT58" s="787"/>
      <c r="DU58" s="788"/>
      <c r="DV58" s="783"/>
      <c r="DW58" s="784"/>
      <c r="DX58" s="784"/>
      <c r="DY58" s="784"/>
      <c r="DZ58" s="789"/>
      <c r="EA58" s="214"/>
    </row>
    <row r="59" spans="1:131" ht="26.25" customHeight="1" x14ac:dyDescent="0.15">
      <c r="A59" s="223">
        <v>32</v>
      </c>
      <c r="B59" s="790"/>
      <c r="C59" s="791"/>
      <c r="D59" s="791"/>
      <c r="E59" s="791"/>
      <c r="F59" s="791"/>
      <c r="G59" s="791"/>
      <c r="H59" s="791"/>
      <c r="I59" s="791"/>
      <c r="J59" s="791"/>
      <c r="K59" s="791"/>
      <c r="L59" s="791"/>
      <c r="M59" s="791"/>
      <c r="N59" s="791"/>
      <c r="O59" s="791"/>
      <c r="P59" s="792"/>
      <c r="Q59" s="845"/>
      <c r="R59" s="846"/>
      <c r="S59" s="846"/>
      <c r="T59" s="846"/>
      <c r="U59" s="846"/>
      <c r="V59" s="846"/>
      <c r="W59" s="846"/>
      <c r="X59" s="846"/>
      <c r="Y59" s="846"/>
      <c r="Z59" s="846"/>
      <c r="AA59" s="846"/>
      <c r="AB59" s="846"/>
      <c r="AC59" s="846"/>
      <c r="AD59" s="846"/>
      <c r="AE59" s="847"/>
      <c r="AF59" s="796"/>
      <c r="AG59" s="797"/>
      <c r="AH59" s="797"/>
      <c r="AI59" s="797"/>
      <c r="AJ59" s="798"/>
      <c r="AK59" s="849"/>
      <c r="AL59" s="846"/>
      <c r="AM59" s="846"/>
      <c r="AN59" s="846"/>
      <c r="AO59" s="846"/>
      <c r="AP59" s="846"/>
      <c r="AQ59" s="846"/>
      <c r="AR59" s="846"/>
      <c r="AS59" s="846"/>
      <c r="AT59" s="846"/>
      <c r="AU59" s="846"/>
      <c r="AV59" s="846"/>
      <c r="AW59" s="846"/>
      <c r="AX59" s="846"/>
      <c r="AY59" s="846"/>
      <c r="AZ59" s="848"/>
      <c r="BA59" s="848"/>
      <c r="BB59" s="848"/>
      <c r="BC59" s="848"/>
      <c r="BD59" s="848"/>
      <c r="BE59" s="842"/>
      <c r="BF59" s="842"/>
      <c r="BG59" s="842"/>
      <c r="BH59" s="842"/>
      <c r="BI59" s="843"/>
      <c r="BJ59" s="216"/>
      <c r="BK59" s="216"/>
      <c r="BL59" s="216"/>
      <c r="BM59" s="216"/>
      <c r="BN59" s="216"/>
      <c r="BO59" s="226"/>
      <c r="BP59" s="226"/>
      <c r="BQ59" s="223">
        <v>53</v>
      </c>
      <c r="BR59" s="224"/>
      <c r="BS59" s="783"/>
      <c r="BT59" s="784"/>
      <c r="BU59" s="784"/>
      <c r="BV59" s="784"/>
      <c r="BW59" s="784"/>
      <c r="BX59" s="784"/>
      <c r="BY59" s="784"/>
      <c r="BZ59" s="784"/>
      <c r="CA59" s="784"/>
      <c r="CB59" s="784"/>
      <c r="CC59" s="784"/>
      <c r="CD59" s="784"/>
      <c r="CE59" s="784"/>
      <c r="CF59" s="784"/>
      <c r="CG59" s="785"/>
      <c r="CH59" s="786"/>
      <c r="CI59" s="787"/>
      <c r="CJ59" s="787"/>
      <c r="CK59" s="787"/>
      <c r="CL59" s="788"/>
      <c r="CM59" s="786"/>
      <c r="CN59" s="787"/>
      <c r="CO59" s="787"/>
      <c r="CP59" s="787"/>
      <c r="CQ59" s="788"/>
      <c r="CR59" s="786"/>
      <c r="CS59" s="787"/>
      <c r="CT59" s="787"/>
      <c r="CU59" s="787"/>
      <c r="CV59" s="788"/>
      <c r="CW59" s="786"/>
      <c r="CX59" s="787"/>
      <c r="CY59" s="787"/>
      <c r="CZ59" s="787"/>
      <c r="DA59" s="788"/>
      <c r="DB59" s="786"/>
      <c r="DC59" s="787"/>
      <c r="DD59" s="787"/>
      <c r="DE59" s="787"/>
      <c r="DF59" s="788"/>
      <c r="DG59" s="786"/>
      <c r="DH59" s="787"/>
      <c r="DI59" s="787"/>
      <c r="DJ59" s="787"/>
      <c r="DK59" s="788"/>
      <c r="DL59" s="786"/>
      <c r="DM59" s="787"/>
      <c r="DN59" s="787"/>
      <c r="DO59" s="787"/>
      <c r="DP59" s="788"/>
      <c r="DQ59" s="786"/>
      <c r="DR59" s="787"/>
      <c r="DS59" s="787"/>
      <c r="DT59" s="787"/>
      <c r="DU59" s="788"/>
      <c r="DV59" s="783"/>
      <c r="DW59" s="784"/>
      <c r="DX59" s="784"/>
      <c r="DY59" s="784"/>
      <c r="DZ59" s="789"/>
      <c r="EA59" s="214"/>
    </row>
    <row r="60" spans="1:131" ht="26.25" customHeight="1" x14ac:dyDescent="0.15">
      <c r="A60" s="223">
        <v>33</v>
      </c>
      <c r="B60" s="790"/>
      <c r="C60" s="791"/>
      <c r="D60" s="791"/>
      <c r="E60" s="791"/>
      <c r="F60" s="791"/>
      <c r="G60" s="791"/>
      <c r="H60" s="791"/>
      <c r="I60" s="791"/>
      <c r="J60" s="791"/>
      <c r="K60" s="791"/>
      <c r="L60" s="791"/>
      <c r="M60" s="791"/>
      <c r="N60" s="791"/>
      <c r="O60" s="791"/>
      <c r="P60" s="792"/>
      <c r="Q60" s="845"/>
      <c r="R60" s="846"/>
      <c r="S60" s="846"/>
      <c r="T60" s="846"/>
      <c r="U60" s="846"/>
      <c r="V60" s="846"/>
      <c r="W60" s="846"/>
      <c r="X60" s="846"/>
      <c r="Y60" s="846"/>
      <c r="Z60" s="846"/>
      <c r="AA60" s="846"/>
      <c r="AB60" s="846"/>
      <c r="AC60" s="846"/>
      <c r="AD60" s="846"/>
      <c r="AE60" s="847"/>
      <c r="AF60" s="796"/>
      <c r="AG60" s="797"/>
      <c r="AH60" s="797"/>
      <c r="AI60" s="797"/>
      <c r="AJ60" s="798"/>
      <c r="AK60" s="849"/>
      <c r="AL60" s="846"/>
      <c r="AM60" s="846"/>
      <c r="AN60" s="846"/>
      <c r="AO60" s="846"/>
      <c r="AP60" s="846"/>
      <c r="AQ60" s="846"/>
      <c r="AR60" s="846"/>
      <c r="AS60" s="846"/>
      <c r="AT60" s="846"/>
      <c r="AU60" s="846"/>
      <c r="AV60" s="846"/>
      <c r="AW60" s="846"/>
      <c r="AX60" s="846"/>
      <c r="AY60" s="846"/>
      <c r="AZ60" s="848"/>
      <c r="BA60" s="848"/>
      <c r="BB60" s="848"/>
      <c r="BC60" s="848"/>
      <c r="BD60" s="848"/>
      <c r="BE60" s="842"/>
      <c r="BF60" s="842"/>
      <c r="BG60" s="842"/>
      <c r="BH60" s="842"/>
      <c r="BI60" s="843"/>
      <c r="BJ60" s="216"/>
      <c r="BK60" s="216"/>
      <c r="BL60" s="216"/>
      <c r="BM60" s="216"/>
      <c r="BN60" s="216"/>
      <c r="BO60" s="226"/>
      <c r="BP60" s="226"/>
      <c r="BQ60" s="223">
        <v>54</v>
      </c>
      <c r="BR60" s="224"/>
      <c r="BS60" s="783"/>
      <c r="BT60" s="784"/>
      <c r="BU60" s="784"/>
      <c r="BV60" s="784"/>
      <c r="BW60" s="784"/>
      <c r="BX60" s="784"/>
      <c r="BY60" s="784"/>
      <c r="BZ60" s="784"/>
      <c r="CA60" s="784"/>
      <c r="CB60" s="784"/>
      <c r="CC60" s="784"/>
      <c r="CD60" s="784"/>
      <c r="CE60" s="784"/>
      <c r="CF60" s="784"/>
      <c r="CG60" s="785"/>
      <c r="CH60" s="786"/>
      <c r="CI60" s="787"/>
      <c r="CJ60" s="787"/>
      <c r="CK60" s="787"/>
      <c r="CL60" s="788"/>
      <c r="CM60" s="786"/>
      <c r="CN60" s="787"/>
      <c r="CO60" s="787"/>
      <c r="CP60" s="787"/>
      <c r="CQ60" s="788"/>
      <c r="CR60" s="786"/>
      <c r="CS60" s="787"/>
      <c r="CT60" s="787"/>
      <c r="CU60" s="787"/>
      <c r="CV60" s="788"/>
      <c r="CW60" s="786"/>
      <c r="CX60" s="787"/>
      <c r="CY60" s="787"/>
      <c r="CZ60" s="787"/>
      <c r="DA60" s="788"/>
      <c r="DB60" s="786"/>
      <c r="DC60" s="787"/>
      <c r="DD60" s="787"/>
      <c r="DE60" s="787"/>
      <c r="DF60" s="788"/>
      <c r="DG60" s="786"/>
      <c r="DH60" s="787"/>
      <c r="DI60" s="787"/>
      <c r="DJ60" s="787"/>
      <c r="DK60" s="788"/>
      <c r="DL60" s="786"/>
      <c r="DM60" s="787"/>
      <c r="DN60" s="787"/>
      <c r="DO60" s="787"/>
      <c r="DP60" s="788"/>
      <c r="DQ60" s="786"/>
      <c r="DR60" s="787"/>
      <c r="DS60" s="787"/>
      <c r="DT60" s="787"/>
      <c r="DU60" s="788"/>
      <c r="DV60" s="783"/>
      <c r="DW60" s="784"/>
      <c r="DX60" s="784"/>
      <c r="DY60" s="784"/>
      <c r="DZ60" s="789"/>
      <c r="EA60" s="214"/>
    </row>
    <row r="61" spans="1:131" ht="26.25" customHeight="1" thickBot="1" x14ac:dyDescent="0.2">
      <c r="A61" s="223">
        <v>34</v>
      </c>
      <c r="B61" s="790"/>
      <c r="C61" s="791"/>
      <c r="D61" s="791"/>
      <c r="E61" s="791"/>
      <c r="F61" s="791"/>
      <c r="G61" s="791"/>
      <c r="H61" s="791"/>
      <c r="I61" s="791"/>
      <c r="J61" s="791"/>
      <c r="K61" s="791"/>
      <c r="L61" s="791"/>
      <c r="M61" s="791"/>
      <c r="N61" s="791"/>
      <c r="O61" s="791"/>
      <c r="P61" s="792"/>
      <c r="Q61" s="845"/>
      <c r="R61" s="846"/>
      <c r="S61" s="846"/>
      <c r="T61" s="846"/>
      <c r="U61" s="846"/>
      <c r="V61" s="846"/>
      <c r="W61" s="846"/>
      <c r="X61" s="846"/>
      <c r="Y61" s="846"/>
      <c r="Z61" s="846"/>
      <c r="AA61" s="846"/>
      <c r="AB61" s="846"/>
      <c r="AC61" s="846"/>
      <c r="AD61" s="846"/>
      <c r="AE61" s="847"/>
      <c r="AF61" s="796"/>
      <c r="AG61" s="797"/>
      <c r="AH61" s="797"/>
      <c r="AI61" s="797"/>
      <c r="AJ61" s="798"/>
      <c r="AK61" s="849"/>
      <c r="AL61" s="846"/>
      <c r="AM61" s="846"/>
      <c r="AN61" s="846"/>
      <c r="AO61" s="846"/>
      <c r="AP61" s="846"/>
      <c r="AQ61" s="846"/>
      <c r="AR61" s="846"/>
      <c r="AS61" s="846"/>
      <c r="AT61" s="846"/>
      <c r="AU61" s="846"/>
      <c r="AV61" s="846"/>
      <c r="AW61" s="846"/>
      <c r="AX61" s="846"/>
      <c r="AY61" s="846"/>
      <c r="AZ61" s="848"/>
      <c r="BA61" s="848"/>
      <c r="BB61" s="848"/>
      <c r="BC61" s="848"/>
      <c r="BD61" s="848"/>
      <c r="BE61" s="842"/>
      <c r="BF61" s="842"/>
      <c r="BG61" s="842"/>
      <c r="BH61" s="842"/>
      <c r="BI61" s="843"/>
      <c r="BJ61" s="216"/>
      <c r="BK61" s="216"/>
      <c r="BL61" s="216"/>
      <c r="BM61" s="216"/>
      <c r="BN61" s="216"/>
      <c r="BO61" s="226"/>
      <c r="BP61" s="226"/>
      <c r="BQ61" s="223">
        <v>55</v>
      </c>
      <c r="BR61" s="224"/>
      <c r="BS61" s="783"/>
      <c r="BT61" s="784"/>
      <c r="BU61" s="784"/>
      <c r="BV61" s="784"/>
      <c r="BW61" s="784"/>
      <c r="BX61" s="784"/>
      <c r="BY61" s="784"/>
      <c r="BZ61" s="784"/>
      <c r="CA61" s="784"/>
      <c r="CB61" s="784"/>
      <c r="CC61" s="784"/>
      <c r="CD61" s="784"/>
      <c r="CE61" s="784"/>
      <c r="CF61" s="784"/>
      <c r="CG61" s="785"/>
      <c r="CH61" s="786"/>
      <c r="CI61" s="787"/>
      <c r="CJ61" s="787"/>
      <c r="CK61" s="787"/>
      <c r="CL61" s="788"/>
      <c r="CM61" s="786"/>
      <c r="CN61" s="787"/>
      <c r="CO61" s="787"/>
      <c r="CP61" s="787"/>
      <c r="CQ61" s="788"/>
      <c r="CR61" s="786"/>
      <c r="CS61" s="787"/>
      <c r="CT61" s="787"/>
      <c r="CU61" s="787"/>
      <c r="CV61" s="788"/>
      <c r="CW61" s="786"/>
      <c r="CX61" s="787"/>
      <c r="CY61" s="787"/>
      <c r="CZ61" s="787"/>
      <c r="DA61" s="788"/>
      <c r="DB61" s="786"/>
      <c r="DC61" s="787"/>
      <c r="DD61" s="787"/>
      <c r="DE61" s="787"/>
      <c r="DF61" s="788"/>
      <c r="DG61" s="786"/>
      <c r="DH61" s="787"/>
      <c r="DI61" s="787"/>
      <c r="DJ61" s="787"/>
      <c r="DK61" s="788"/>
      <c r="DL61" s="786"/>
      <c r="DM61" s="787"/>
      <c r="DN61" s="787"/>
      <c r="DO61" s="787"/>
      <c r="DP61" s="788"/>
      <c r="DQ61" s="786"/>
      <c r="DR61" s="787"/>
      <c r="DS61" s="787"/>
      <c r="DT61" s="787"/>
      <c r="DU61" s="788"/>
      <c r="DV61" s="783"/>
      <c r="DW61" s="784"/>
      <c r="DX61" s="784"/>
      <c r="DY61" s="784"/>
      <c r="DZ61" s="789"/>
      <c r="EA61" s="214"/>
    </row>
    <row r="62" spans="1:131" ht="26.25" customHeight="1" x14ac:dyDescent="0.15">
      <c r="A62" s="223">
        <v>35</v>
      </c>
      <c r="B62" s="790"/>
      <c r="C62" s="791"/>
      <c r="D62" s="791"/>
      <c r="E62" s="791"/>
      <c r="F62" s="791"/>
      <c r="G62" s="791"/>
      <c r="H62" s="791"/>
      <c r="I62" s="791"/>
      <c r="J62" s="791"/>
      <c r="K62" s="791"/>
      <c r="L62" s="791"/>
      <c r="M62" s="791"/>
      <c r="N62" s="791"/>
      <c r="O62" s="791"/>
      <c r="P62" s="792"/>
      <c r="Q62" s="845"/>
      <c r="R62" s="846"/>
      <c r="S62" s="846"/>
      <c r="T62" s="846"/>
      <c r="U62" s="846"/>
      <c r="V62" s="846"/>
      <c r="W62" s="846"/>
      <c r="X62" s="846"/>
      <c r="Y62" s="846"/>
      <c r="Z62" s="846"/>
      <c r="AA62" s="846"/>
      <c r="AB62" s="846"/>
      <c r="AC62" s="846"/>
      <c r="AD62" s="846"/>
      <c r="AE62" s="847"/>
      <c r="AF62" s="796"/>
      <c r="AG62" s="797"/>
      <c r="AH62" s="797"/>
      <c r="AI62" s="797"/>
      <c r="AJ62" s="798"/>
      <c r="AK62" s="849"/>
      <c r="AL62" s="846"/>
      <c r="AM62" s="846"/>
      <c r="AN62" s="846"/>
      <c r="AO62" s="846"/>
      <c r="AP62" s="846"/>
      <c r="AQ62" s="846"/>
      <c r="AR62" s="846"/>
      <c r="AS62" s="846"/>
      <c r="AT62" s="846"/>
      <c r="AU62" s="846"/>
      <c r="AV62" s="846"/>
      <c r="AW62" s="846"/>
      <c r="AX62" s="846"/>
      <c r="AY62" s="846"/>
      <c r="AZ62" s="848"/>
      <c r="BA62" s="848"/>
      <c r="BB62" s="848"/>
      <c r="BC62" s="848"/>
      <c r="BD62" s="848"/>
      <c r="BE62" s="842"/>
      <c r="BF62" s="842"/>
      <c r="BG62" s="842"/>
      <c r="BH62" s="842"/>
      <c r="BI62" s="843"/>
      <c r="BJ62" s="857" t="s">
        <v>416</v>
      </c>
      <c r="BK62" s="816"/>
      <c r="BL62" s="816"/>
      <c r="BM62" s="816"/>
      <c r="BN62" s="817"/>
      <c r="BO62" s="226"/>
      <c r="BP62" s="226"/>
      <c r="BQ62" s="223">
        <v>56</v>
      </c>
      <c r="BR62" s="224"/>
      <c r="BS62" s="783"/>
      <c r="BT62" s="784"/>
      <c r="BU62" s="784"/>
      <c r="BV62" s="784"/>
      <c r="BW62" s="784"/>
      <c r="BX62" s="784"/>
      <c r="BY62" s="784"/>
      <c r="BZ62" s="784"/>
      <c r="CA62" s="784"/>
      <c r="CB62" s="784"/>
      <c r="CC62" s="784"/>
      <c r="CD62" s="784"/>
      <c r="CE62" s="784"/>
      <c r="CF62" s="784"/>
      <c r="CG62" s="785"/>
      <c r="CH62" s="786"/>
      <c r="CI62" s="787"/>
      <c r="CJ62" s="787"/>
      <c r="CK62" s="787"/>
      <c r="CL62" s="788"/>
      <c r="CM62" s="786"/>
      <c r="CN62" s="787"/>
      <c r="CO62" s="787"/>
      <c r="CP62" s="787"/>
      <c r="CQ62" s="788"/>
      <c r="CR62" s="786"/>
      <c r="CS62" s="787"/>
      <c r="CT62" s="787"/>
      <c r="CU62" s="787"/>
      <c r="CV62" s="788"/>
      <c r="CW62" s="786"/>
      <c r="CX62" s="787"/>
      <c r="CY62" s="787"/>
      <c r="CZ62" s="787"/>
      <c r="DA62" s="788"/>
      <c r="DB62" s="786"/>
      <c r="DC62" s="787"/>
      <c r="DD62" s="787"/>
      <c r="DE62" s="787"/>
      <c r="DF62" s="788"/>
      <c r="DG62" s="786"/>
      <c r="DH62" s="787"/>
      <c r="DI62" s="787"/>
      <c r="DJ62" s="787"/>
      <c r="DK62" s="788"/>
      <c r="DL62" s="786"/>
      <c r="DM62" s="787"/>
      <c r="DN62" s="787"/>
      <c r="DO62" s="787"/>
      <c r="DP62" s="788"/>
      <c r="DQ62" s="786"/>
      <c r="DR62" s="787"/>
      <c r="DS62" s="787"/>
      <c r="DT62" s="787"/>
      <c r="DU62" s="788"/>
      <c r="DV62" s="783"/>
      <c r="DW62" s="784"/>
      <c r="DX62" s="784"/>
      <c r="DY62" s="784"/>
      <c r="DZ62" s="789"/>
      <c r="EA62" s="214"/>
    </row>
    <row r="63" spans="1:131" ht="26.25" customHeight="1" thickBot="1" x14ac:dyDescent="0.2">
      <c r="A63" s="225" t="s">
        <v>391</v>
      </c>
      <c r="B63" s="799" t="s">
        <v>417</v>
      </c>
      <c r="C63" s="800"/>
      <c r="D63" s="800"/>
      <c r="E63" s="800"/>
      <c r="F63" s="800"/>
      <c r="G63" s="800"/>
      <c r="H63" s="800"/>
      <c r="I63" s="800"/>
      <c r="J63" s="800"/>
      <c r="K63" s="800"/>
      <c r="L63" s="800"/>
      <c r="M63" s="800"/>
      <c r="N63" s="800"/>
      <c r="O63" s="800"/>
      <c r="P63" s="801"/>
      <c r="Q63" s="850"/>
      <c r="R63" s="851"/>
      <c r="S63" s="851"/>
      <c r="T63" s="851"/>
      <c r="U63" s="851"/>
      <c r="V63" s="851"/>
      <c r="W63" s="851"/>
      <c r="X63" s="851"/>
      <c r="Y63" s="851"/>
      <c r="Z63" s="851"/>
      <c r="AA63" s="851"/>
      <c r="AB63" s="851"/>
      <c r="AC63" s="851"/>
      <c r="AD63" s="851"/>
      <c r="AE63" s="852"/>
      <c r="AF63" s="853">
        <v>1827</v>
      </c>
      <c r="AG63" s="854"/>
      <c r="AH63" s="854"/>
      <c r="AI63" s="854"/>
      <c r="AJ63" s="855"/>
      <c r="AK63" s="856"/>
      <c r="AL63" s="851"/>
      <c r="AM63" s="851"/>
      <c r="AN63" s="851"/>
      <c r="AO63" s="851"/>
      <c r="AP63" s="854"/>
      <c r="AQ63" s="854"/>
      <c r="AR63" s="854"/>
      <c r="AS63" s="854"/>
      <c r="AT63" s="854"/>
      <c r="AU63" s="854"/>
      <c r="AV63" s="854"/>
      <c r="AW63" s="854"/>
      <c r="AX63" s="854"/>
      <c r="AY63" s="854"/>
      <c r="AZ63" s="858"/>
      <c r="BA63" s="858"/>
      <c r="BB63" s="858"/>
      <c r="BC63" s="858"/>
      <c r="BD63" s="858"/>
      <c r="BE63" s="859"/>
      <c r="BF63" s="859"/>
      <c r="BG63" s="859"/>
      <c r="BH63" s="859"/>
      <c r="BI63" s="860"/>
      <c r="BJ63" s="861" t="s">
        <v>418</v>
      </c>
      <c r="BK63" s="862"/>
      <c r="BL63" s="862"/>
      <c r="BM63" s="862"/>
      <c r="BN63" s="863"/>
      <c r="BO63" s="226"/>
      <c r="BP63" s="226"/>
      <c r="BQ63" s="223">
        <v>57</v>
      </c>
      <c r="BR63" s="224"/>
      <c r="BS63" s="783"/>
      <c r="BT63" s="784"/>
      <c r="BU63" s="784"/>
      <c r="BV63" s="784"/>
      <c r="BW63" s="784"/>
      <c r="BX63" s="784"/>
      <c r="BY63" s="784"/>
      <c r="BZ63" s="784"/>
      <c r="CA63" s="784"/>
      <c r="CB63" s="784"/>
      <c r="CC63" s="784"/>
      <c r="CD63" s="784"/>
      <c r="CE63" s="784"/>
      <c r="CF63" s="784"/>
      <c r="CG63" s="785"/>
      <c r="CH63" s="786"/>
      <c r="CI63" s="787"/>
      <c r="CJ63" s="787"/>
      <c r="CK63" s="787"/>
      <c r="CL63" s="788"/>
      <c r="CM63" s="786"/>
      <c r="CN63" s="787"/>
      <c r="CO63" s="787"/>
      <c r="CP63" s="787"/>
      <c r="CQ63" s="788"/>
      <c r="CR63" s="786"/>
      <c r="CS63" s="787"/>
      <c r="CT63" s="787"/>
      <c r="CU63" s="787"/>
      <c r="CV63" s="788"/>
      <c r="CW63" s="786"/>
      <c r="CX63" s="787"/>
      <c r="CY63" s="787"/>
      <c r="CZ63" s="787"/>
      <c r="DA63" s="788"/>
      <c r="DB63" s="786"/>
      <c r="DC63" s="787"/>
      <c r="DD63" s="787"/>
      <c r="DE63" s="787"/>
      <c r="DF63" s="788"/>
      <c r="DG63" s="786"/>
      <c r="DH63" s="787"/>
      <c r="DI63" s="787"/>
      <c r="DJ63" s="787"/>
      <c r="DK63" s="788"/>
      <c r="DL63" s="786"/>
      <c r="DM63" s="787"/>
      <c r="DN63" s="787"/>
      <c r="DO63" s="787"/>
      <c r="DP63" s="788"/>
      <c r="DQ63" s="786"/>
      <c r="DR63" s="787"/>
      <c r="DS63" s="787"/>
      <c r="DT63" s="787"/>
      <c r="DU63" s="788"/>
      <c r="DV63" s="783"/>
      <c r="DW63" s="784"/>
      <c r="DX63" s="784"/>
      <c r="DY63" s="784"/>
      <c r="DZ63" s="789"/>
      <c r="EA63" s="214"/>
    </row>
    <row r="64" spans="1:131" ht="26.25" customHeight="1" x14ac:dyDescent="0.15">
      <c r="A64" s="226"/>
      <c r="B64" s="226"/>
      <c r="C64" s="226"/>
      <c r="D64" s="226"/>
      <c r="E64" s="226"/>
      <c r="F64" s="226"/>
      <c r="G64" s="226"/>
      <c r="H64" s="226"/>
      <c r="I64" s="226"/>
      <c r="J64" s="226"/>
      <c r="K64" s="226"/>
      <c r="L64" s="226"/>
      <c r="M64" s="226"/>
      <c r="N64" s="226"/>
      <c r="O64" s="226"/>
      <c r="P64" s="226"/>
      <c r="Q64" s="226"/>
      <c r="R64" s="226"/>
      <c r="S64" s="226"/>
      <c r="T64" s="226"/>
      <c r="U64" s="226"/>
      <c r="V64" s="226"/>
      <c r="W64" s="226"/>
      <c r="X64" s="226"/>
      <c r="Y64" s="226"/>
      <c r="Z64" s="226"/>
      <c r="AA64" s="226"/>
      <c r="AB64" s="226"/>
      <c r="AC64" s="226"/>
      <c r="AD64" s="226"/>
      <c r="AE64" s="226"/>
      <c r="AF64" s="226"/>
      <c r="AG64" s="226"/>
      <c r="AH64" s="226"/>
      <c r="AI64" s="226"/>
      <c r="AJ64" s="226"/>
      <c r="AK64" s="226"/>
      <c r="AL64" s="226"/>
      <c r="AM64" s="226"/>
      <c r="AN64" s="226"/>
      <c r="AO64" s="226"/>
      <c r="AP64" s="226"/>
      <c r="AQ64" s="226"/>
      <c r="AR64" s="226"/>
      <c r="AS64" s="226"/>
      <c r="AT64" s="226"/>
      <c r="AU64" s="226"/>
      <c r="AV64" s="226"/>
      <c r="AW64" s="226"/>
      <c r="AX64" s="226"/>
      <c r="AY64" s="226"/>
      <c r="AZ64" s="226"/>
      <c r="BA64" s="226"/>
      <c r="BB64" s="226"/>
      <c r="BC64" s="226"/>
      <c r="BD64" s="226"/>
      <c r="BE64" s="226"/>
      <c r="BF64" s="226"/>
      <c r="BG64" s="226"/>
      <c r="BH64" s="226"/>
      <c r="BI64" s="226"/>
      <c r="BJ64" s="226"/>
      <c r="BK64" s="226"/>
      <c r="BL64" s="226"/>
      <c r="BM64" s="226"/>
      <c r="BN64" s="226"/>
      <c r="BO64" s="226"/>
      <c r="BP64" s="226"/>
      <c r="BQ64" s="223">
        <v>58</v>
      </c>
      <c r="BR64" s="224"/>
      <c r="BS64" s="783"/>
      <c r="BT64" s="784"/>
      <c r="BU64" s="784"/>
      <c r="BV64" s="784"/>
      <c r="BW64" s="784"/>
      <c r="BX64" s="784"/>
      <c r="BY64" s="784"/>
      <c r="BZ64" s="784"/>
      <c r="CA64" s="784"/>
      <c r="CB64" s="784"/>
      <c r="CC64" s="784"/>
      <c r="CD64" s="784"/>
      <c r="CE64" s="784"/>
      <c r="CF64" s="784"/>
      <c r="CG64" s="785"/>
      <c r="CH64" s="786"/>
      <c r="CI64" s="787"/>
      <c r="CJ64" s="787"/>
      <c r="CK64" s="787"/>
      <c r="CL64" s="788"/>
      <c r="CM64" s="786"/>
      <c r="CN64" s="787"/>
      <c r="CO64" s="787"/>
      <c r="CP64" s="787"/>
      <c r="CQ64" s="788"/>
      <c r="CR64" s="786"/>
      <c r="CS64" s="787"/>
      <c r="CT64" s="787"/>
      <c r="CU64" s="787"/>
      <c r="CV64" s="788"/>
      <c r="CW64" s="786"/>
      <c r="CX64" s="787"/>
      <c r="CY64" s="787"/>
      <c r="CZ64" s="787"/>
      <c r="DA64" s="788"/>
      <c r="DB64" s="786"/>
      <c r="DC64" s="787"/>
      <c r="DD64" s="787"/>
      <c r="DE64" s="787"/>
      <c r="DF64" s="788"/>
      <c r="DG64" s="786"/>
      <c r="DH64" s="787"/>
      <c r="DI64" s="787"/>
      <c r="DJ64" s="787"/>
      <c r="DK64" s="788"/>
      <c r="DL64" s="786"/>
      <c r="DM64" s="787"/>
      <c r="DN64" s="787"/>
      <c r="DO64" s="787"/>
      <c r="DP64" s="788"/>
      <c r="DQ64" s="786"/>
      <c r="DR64" s="787"/>
      <c r="DS64" s="787"/>
      <c r="DT64" s="787"/>
      <c r="DU64" s="788"/>
      <c r="DV64" s="783"/>
      <c r="DW64" s="784"/>
      <c r="DX64" s="784"/>
      <c r="DY64" s="784"/>
      <c r="DZ64" s="789"/>
      <c r="EA64" s="214"/>
    </row>
    <row r="65" spans="1:131" ht="26.25" customHeight="1" thickBot="1" x14ac:dyDescent="0.2">
      <c r="A65" s="216" t="s">
        <v>419</v>
      </c>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16"/>
      <c r="AU65" s="216"/>
      <c r="AV65" s="216"/>
      <c r="AW65" s="216"/>
      <c r="AX65" s="216"/>
      <c r="AY65" s="216"/>
      <c r="AZ65" s="216"/>
      <c r="BA65" s="216"/>
      <c r="BB65" s="216"/>
      <c r="BC65" s="216"/>
      <c r="BD65" s="216"/>
      <c r="BE65" s="226"/>
      <c r="BF65" s="226"/>
      <c r="BG65" s="226"/>
      <c r="BH65" s="226"/>
      <c r="BI65" s="226"/>
      <c r="BJ65" s="226"/>
      <c r="BK65" s="226"/>
      <c r="BL65" s="226"/>
      <c r="BM65" s="226"/>
      <c r="BN65" s="226"/>
      <c r="BO65" s="226"/>
      <c r="BP65" s="226"/>
      <c r="BQ65" s="223">
        <v>59</v>
      </c>
      <c r="BR65" s="224"/>
      <c r="BS65" s="783"/>
      <c r="BT65" s="784"/>
      <c r="BU65" s="784"/>
      <c r="BV65" s="784"/>
      <c r="BW65" s="784"/>
      <c r="BX65" s="784"/>
      <c r="BY65" s="784"/>
      <c r="BZ65" s="784"/>
      <c r="CA65" s="784"/>
      <c r="CB65" s="784"/>
      <c r="CC65" s="784"/>
      <c r="CD65" s="784"/>
      <c r="CE65" s="784"/>
      <c r="CF65" s="784"/>
      <c r="CG65" s="785"/>
      <c r="CH65" s="786"/>
      <c r="CI65" s="787"/>
      <c r="CJ65" s="787"/>
      <c r="CK65" s="787"/>
      <c r="CL65" s="788"/>
      <c r="CM65" s="786"/>
      <c r="CN65" s="787"/>
      <c r="CO65" s="787"/>
      <c r="CP65" s="787"/>
      <c r="CQ65" s="788"/>
      <c r="CR65" s="786"/>
      <c r="CS65" s="787"/>
      <c r="CT65" s="787"/>
      <c r="CU65" s="787"/>
      <c r="CV65" s="788"/>
      <c r="CW65" s="786"/>
      <c r="CX65" s="787"/>
      <c r="CY65" s="787"/>
      <c r="CZ65" s="787"/>
      <c r="DA65" s="788"/>
      <c r="DB65" s="786"/>
      <c r="DC65" s="787"/>
      <c r="DD65" s="787"/>
      <c r="DE65" s="787"/>
      <c r="DF65" s="788"/>
      <c r="DG65" s="786"/>
      <c r="DH65" s="787"/>
      <c r="DI65" s="787"/>
      <c r="DJ65" s="787"/>
      <c r="DK65" s="788"/>
      <c r="DL65" s="786"/>
      <c r="DM65" s="787"/>
      <c r="DN65" s="787"/>
      <c r="DO65" s="787"/>
      <c r="DP65" s="788"/>
      <c r="DQ65" s="786"/>
      <c r="DR65" s="787"/>
      <c r="DS65" s="787"/>
      <c r="DT65" s="787"/>
      <c r="DU65" s="788"/>
      <c r="DV65" s="783"/>
      <c r="DW65" s="784"/>
      <c r="DX65" s="784"/>
      <c r="DY65" s="784"/>
      <c r="DZ65" s="789"/>
      <c r="EA65" s="214"/>
    </row>
    <row r="66" spans="1:131" ht="26.25" customHeight="1" x14ac:dyDescent="0.15">
      <c r="A66" s="737" t="s">
        <v>420</v>
      </c>
      <c r="B66" s="738"/>
      <c r="C66" s="738"/>
      <c r="D66" s="738"/>
      <c r="E66" s="738"/>
      <c r="F66" s="738"/>
      <c r="G66" s="738"/>
      <c r="H66" s="738"/>
      <c r="I66" s="738"/>
      <c r="J66" s="738"/>
      <c r="K66" s="738"/>
      <c r="L66" s="738"/>
      <c r="M66" s="738"/>
      <c r="N66" s="738"/>
      <c r="O66" s="738"/>
      <c r="P66" s="739"/>
      <c r="Q66" s="743" t="s">
        <v>421</v>
      </c>
      <c r="R66" s="744"/>
      <c r="S66" s="744"/>
      <c r="T66" s="744"/>
      <c r="U66" s="745"/>
      <c r="V66" s="743" t="s">
        <v>422</v>
      </c>
      <c r="W66" s="744"/>
      <c r="X66" s="744"/>
      <c r="Y66" s="744"/>
      <c r="Z66" s="745"/>
      <c r="AA66" s="743" t="s">
        <v>423</v>
      </c>
      <c r="AB66" s="744"/>
      <c r="AC66" s="744"/>
      <c r="AD66" s="744"/>
      <c r="AE66" s="745"/>
      <c r="AF66" s="864" t="s">
        <v>424</v>
      </c>
      <c r="AG66" s="825"/>
      <c r="AH66" s="825"/>
      <c r="AI66" s="825"/>
      <c r="AJ66" s="865"/>
      <c r="AK66" s="743" t="s">
        <v>425</v>
      </c>
      <c r="AL66" s="738"/>
      <c r="AM66" s="738"/>
      <c r="AN66" s="738"/>
      <c r="AO66" s="739"/>
      <c r="AP66" s="743" t="s">
        <v>426</v>
      </c>
      <c r="AQ66" s="744"/>
      <c r="AR66" s="744"/>
      <c r="AS66" s="744"/>
      <c r="AT66" s="745"/>
      <c r="AU66" s="743" t="s">
        <v>427</v>
      </c>
      <c r="AV66" s="744"/>
      <c r="AW66" s="744"/>
      <c r="AX66" s="744"/>
      <c r="AY66" s="745"/>
      <c r="AZ66" s="743" t="s">
        <v>379</v>
      </c>
      <c r="BA66" s="744"/>
      <c r="BB66" s="744"/>
      <c r="BC66" s="744"/>
      <c r="BD66" s="750"/>
      <c r="BE66" s="226"/>
      <c r="BF66" s="226"/>
      <c r="BG66" s="226"/>
      <c r="BH66" s="226"/>
      <c r="BI66" s="226"/>
      <c r="BJ66" s="226"/>
      <c r="BK66" s="226"/>
      <c r="BL66" s="226"/>
      <c r="BM66" s="226"/>
      <c r="BN66" s="226"/>
      <c r="BO66" s="226"/>
      <c r="BP66" s="226"/>
      <c r="BQ66" s="223">
        <v>60</v>
      </c>
      <c r="BR66" s="228"/>
      <c r="BS66" s="869"/>
      <c r="BT66" s="870"/>
      <c r="BU66" s="870"/>
      <c r="BV66" s="870"/>
      <c r="BW66" s="870"/>
      <c r="BX66" s="870"/>
      <c r="BY66" s="870"/>
      <c r="BZ66" s="870"/>
      <c r="CA66" s="870"/>
      <c r="CB66" s="870"/>
      <c r="CC66" s="870"/>
      <c r="CD66" s="870"/>
      <c r="CE66" s="870"/>
      <c r="CF66" s="870"/>
      <c r="CG66" s="875"/>
      <c r="CH66" s="872"/>
      <c r="CI66" s="873"/>
      <c r="CJ66" s="873"/>
      <c r="CK66" s="873"/>
      <c r="CL66" s="874"/>
      <c r="CM66" s="872"/>
      <c r="CN66" s="873"/>
      <c r="CO66" s="873"/>
      <c r="CP66" s="873"/>
      <c r="CQ66" s="874"/>
      <c r="CR66" s="872"/>
      <c r="CS66" s="873"/>
      <c r="CT66" s="873"/>
      <c r="CU66" s="873"/>
      <c r="CV66" s="874"/>
      <c r="CW66" s="872"/>
      <c r="CX66" s="873"/>
      <c r="CY66" s="873"/>
      <c r="CZ66" s="873"/>
      <c r="DA66" s="874"/>
      <c r="DB66" s="872"/>
      <c r="DC66" s="873"/>
      <c r="DD66" s="873"/>
      <c r="DE66" s="873"/>
      <c r="DF66" s="874"/>
      <c r="DG66" s="872"/>
      <c r="DH66" s="873"/>
      <c r="DI66" s="873"/>
      <c r="DJ66" s="873"/>
      <c r="DK66" s="874"/>
      <c r="DL66" s="872"/>
      <c r="DM66" s="873"/>
      <c r="DN66" s="873"/>
      <c r="DO66" s="873"/>
      <c r="DP66" s="874"/>
      <c r="DQ66" s="872"/>
      <c r="DR66" s="873"/>
      <c r="DS66" s="873"/>
      <c r="DT66" s="873"/>
      <c r="DU66" s="874"/>
      <c r="DV66" s="869"/>
      <c r="DW66" s="870"/>
      <c r="DX66" s="870"/>
      <c r="DY66" s="870"/>
      <c r="DZ66" s="871"/>
      <c r="EA66" s="214"/>
    </row>
    <row r="67" spans="1:131" ht="26.25" customHeight="1" thickBot="1" x14ac:dyDescent="0.2">
      <c r="A67" s="740"/>
      <c r="B67" s="741"/>
      <c r="C67" s="741"/>
      <c r="D67" s="741"/>
      <c r="E67" s="741"/>
      <c r="F67" s="741"/>
      <c r="G67" s="741"/>
      <c r="H67" s="741"/>
      <c r="I67" s="741"/>
      <c r="J67" s="741"/>
      <c r="K67" s="741"/>
      <c r="L67" s="741"/>
      <c r="M67" s="741"/>
      <c r="N67" s="741"/>
      <c r="O67" s="741"/>
      <c r="P67" s="742"/>
      <c r="Q67" s="746"/>
      <c r="R67" s="747"/>
      <c r="S67" s="747"/>
      <c r="T67" s="747"/>
      <c r="U67" s="748"/>
      <c r="V67" s="746"/>
      <c r="W67" s="747"/>
      <c r="X67" s="747"/>
      <c r="Y67" s="747"/>
      <c r="Z67" s="748"/>
      <c r="AA67" s="746"/>
      <c r="AB67" s="747"/>
      <c r="AC67" s="747"/>
      <c r="AD67" s="747"/>
      <c r="AE67" s="748"/>
      <c r="AF67" s="866"/>
      <c r="AG67" s="828"/>
      <c r="AH67" s="828"/>
      <c r="AI67" s="828"/>
      <c r="AJ67" s="867"/>
      <c r="AK67" s="868"/>
      <c r="AL67" s="741"/>
      <c r="AM67" s="741"/>
      <c r="AN67" s="741"/>
      <c r="AO67" s="742"/>
      <c r="AP67" s="746"/>
      <c r="AQ67" s="747"/>
      <c r="AR67" s="747"/>
      <c r="AS67" s="747"/>
      <c r="AT67" s="748"/>
      <c r="AU67" s="746"/>
      <c r="AV67" s="747"/>
      <c r="AW67" s="747"/>
      <c r="AX67" s="747"/>
      <c r="AY67" s="748"/>
      <c r="AZ67" s="746"/>
      <c r="BA67" s="747"/>
      <c r="BB67" s="747"/>
      <c r="BC67" s="747"/>
      <c r="BD67" s="752"/>
      <c r="BE67" s="226"/>
      <c r="BF67" s="226"/>
      <c r="BG67" s="226"/>
      <c r="BH67" s="226"/>
      <c r="BI67" s="226"/>
      <c r="BJ67" s="226"/>
      <c r="BK67" s="226"/>
      <c r="BL67" s="226"/>
      <c r="BM67" s="226"/>
      <c r="BN67" s="226"/>
      <c r="BO67" s="226"/>
      <c r="BP67" s="226"/>
      <c r="BQ67" s="223">
        <v>61</v>
      </c>
      <c r="BR67" s="228"/>
      <c r="BS67" s="869"/>
      <c r="BT67" s="870"/>
      <c r="BU67" s="870"/>
      <c r="BV67" s="870"/>
      <c r="BW67" s="870"/>
      <c r="BX67" s="870"/>
      <c r="BY67" s="870"/>
      <c r="BZ67" s="870"/>
      <c r="CA67" s="870"/>
      <c r="CB67" s="870"/>
      <c r="CC67" s="870"/>
      <c r="CD67" s="870"/>
      <c r="CE67" s="870"/>
      <c r="CF67" s="870"/>
      <c r="CG67" s="875"/>
      <c r="CH67" s="872"/>
      <c r="CI67" s="873"/>
      <c r="CJ67" s="873"/>
      <c r="CK67" s="873"/>
      <c r="CL67" s="874"/>
      <c r="CM67" s="872"/>
      <c r="CN67" s="873"/>
      <c r="CO67" s="873"/>
      <c r="CP67" s="873"/>
      <c r="CQ67" s="874"/>
      <c r="CR67" s="872"/>
      <c r="CS67" s="873"/>
      <c r="CT67" s="873"/>
      <c r="CU67" s="873"/>
      <c r="CV67" s="874"/>
      <c r="CW67" s="872"/>
      <c r="CX67" s="873"/>
      <c r="CY67" s="873"/>
      <c r="CZ67" s="873"/>
      <c r="DA67" s="874"/>
      <c r="DB67" s="872"/>
      <c r="DC67" s="873"/>
      <c r="DD67" s="873"/>
      <c r="DE67" s="873"/>
      <c r="DF67" s="874"/>
      <c r="DG67" s="872"/>
      <c r="DH67" s="873"/>
      <c r="DI67" s="873"/>
      <c r="DJ67" s="873"/>
      <c r="DK67" s="874"/>
      <c r="DL67" s="872"/>
      <c r="DM67" s="873"/>
      <c r="DN67" s="873"/>
      <c r="DO67" s="873"/>
      <c r="DP67" s="874"/>
      <c r="DQ67" s="872"/>
      <c r="DR67" s="873"/>
      <c r="DS67" s="873"/>
      <c r="DT67" s="873"/>
      <c r="DU67" s="874"/>
      <c r="DV67" s="869"/>
      <c r="DW67" s="870"/>
      <c r="DX67" s="870"/>
      <c r="DY67" s="870"/>
      <c r="DZ67" s="871"/>
      <c r="EA67" s="214"/>
    </row>
    <row r="68" spans="1:131" ht="26.25" customHeight="1" thickTop="1" x14ac:dyDescent="0.15">
      <c r="A68" s="221">
        <v>1</v>
      </c>
      <c r="B68" s="879" t="s">
        <v>595</v>
      </c>
      <c r="C68" s="880"/>
      <c r="D68" s="880"/>
      <c r="E68" s="880"/>
      <c r="F68" s="880"/>
      <c r="G68" s="880"/>
      <c r="H68" s="880"/>
      <c r="I68" s="880"/>
      <c r="J68" s="880"/>
      <c r="K68" s="880"/>
      <c r="L68" s="880"/>
      <c r="M68" s="880"/>
      <c r="N68" s="880"/>
      <c r="O68" s="880"/>
      <c r="P68" s="881"/>
      <c r="Q68" s="882">
        <v>12284</v>
      </c>
      <c r="R68" s="876"/>
      <c r="S68" s="876"/>
      <c r="T68" s="876"/>
      <c r="U68" s="876"/>
      <c r="V68" s="876">
        <v>11939</v>
      </c>
      <c r="W68" s="876"/>
      <c r="X68" s="876"/>
      <c r="Y68" s="876"/>
      <c r="Z68" s="876"/>
      <c r="AA68" s="876">
        <v>344</v>
      </c>
      <c r="AB68" s="876"/>
      <c r="AC68" s="876"/>
      <c r="AD68" s="876"/>
      <c r="AE68" s="876"/>
      <c r="AF68" s="876">
        <v>344</v>
      </c>
      <c r="AG68" s="876"/>
      <c r="AH68" s="876"/>
      <c r="AI68" s="876"/>
      <c r="AJ68" s="876"/>
      <c r="AK68" s="876">
        <v>534</v>
      </c>
      <c r="AL68" s="876"/>
      <c r="AM68" s="876"/>
      <c r="AN68" s="876"/>
      <c r="AO68" s="876"/>
      <c r="AP68" s="876" t="s">
        <v>529</v>
      </c>
      <c r="AQ68" s="876"/>
      <c r="AR68" s="876"/>
      <c r="AS68" s="876"/>
      <c r="AT68" s="876"/>
      <c r="AU68" s="876" t="s">
        <v>529</v>
      </c>
      <c r="AV68" s="876"/>
      <c r="AW68" s="876"/>
      <c r="AX68" s="876"/>
      <c r="AY68" s="876"/>
      <c r="AZ68" s="877"/>
      <c r="BA68" s="877"/>
      <c r="BB68" s="877"/>
      <c r="BC68" s="877"/>
      <c r="BD68" s="878"/>
      <c r="BE68" s="226"/>
      <c r="BF68" s="226"/>
      <c r="BG68" s="226"/>
      <c r="BH68" s="226"/>
      <c r="BI68" s="226"/>
      <c r="BJ68" s="226"/>
      <c r="BK68" s="226"/>
      <c r="BL68" s="226"/>
      <c r="BM68" s="226"/>
      <c r="BN68" s="226"/>
      <c r="BO68" s="226"/>
      <c r="BP68" s="226"/>
      <c r="BQ68" s="223">
        <v>62</v>
      </c>
      <c r="BR68" s="228"/>
      <c r="BS68" s="869"/>
      <c r="BT68" s="870"/>
      <c r="BU68" s="870"/>
      <c r="BV68" s="870"/>
      <c r="BW68" s="870"/>
      <c r="BX68" s="870"/>
      <c r="BY68" s="870"/>
      <c r="BZ68" s="870"/>
      <c r="CA68" s="870"/>
      <c r="CB68" s="870"/>
      <c r="CC68" s="870"/>
      <c r="CD68" s="870"/>
      <c r="CE68" s="870"/>
      <c r="CF68" s="870"/>
      <c r="CG68" s="875"/>
      <c r="CH68" s="872"/>
      <c r="CI68" s="873"/>
      <c r="CJ68" s="873"/>
      <c r="CK68" s="873"/>
      <c r="CL68" s="874"/>
      <c r="CM68" s="872"/>
      <c r="CN68" s="873"/>
      <c r="CO68" s="873"/>
      <c r="CP68" s="873"/>
      <c r="CQ68" s="874"/>
      <c r="CR68" s="872"/>
      <c r="CS68" s="873"/>
      <c r="CT68" s="873"/>
      <c r="CU68" s="873"/>
      <c r="CV68" s="874"/>
      <c r="CW68" s="872"/>
      <c r="CX68" s="873"/>
      <c r="CY68" s="873"/>
      <c r="CZ68" s="873"/>
      <c r="DA68" s="874"/>
      <c r="DB68" s="872"/>
      <c r="DC68" s="873"/>
      <c r="DD68" s="873"/>
      <c r="DE68" s="873"/>
      <c r="DF68" s="874"/>
      <c r="DG68" s="872"/>
      <c r="DH68" s="873"/>
      <c r="DI68" s="873"/>
      <c r="DJ68" s="873"/>
      <c r="DK68" s="874"/>
      <c r="DL68" s="872"/>
      <c r="DM68" s="873"/>
      <c r="DN68" s="873"/>
      <c r="DO68" s="873"/>
      <c r="DP68" s="874"/>
      <c r="DQ68" s="872"/>
      <c r="DR68" s="873"/>
      <c r="DS68" s="873"/>
      <c r="DT68" s="873"/>
      <c r="DU68" s="874"/>
      <c r="DV68" s="869"/>
      <c r="DW68" s="870"/>
      <c r="DX68" s="870"/>
      <c r="DY68" s="870"/>
      <c r="DZ68" s="871"/>
      <c r="EA68" s="214"/>
    </row>
    <row r="69" spans="1:131" ht="26.25" customHeight="1" x14ac:dyDescent="0.15">
      <c r="A69" s="223">
        <v>2</v>
      </c>
      <c r="B69" s="883" t="s">
        <v>596</v>
      </c>
      <c r="C69" s="884"/>
      <c r="D69" s="884"/>
      <c r="E69" s="884"/>
      <c r="F69" s="884"/>
      <c r="G69" s="884"/>
      <c r="H69" s="884"/>
      <c r="I69" s="884"/>
      <c r="J69" s="884"/>
      <c r="K69" s="884"/>
      <c r="L69" s="884"/>
      <c r="M69" s="884"/>
      <c r="N69" s="884"/>
      <c r="O69" s="884"/>
      <c r="P69" s="885"/>
      <c r="Q69" s="886">
        <v>117</v>
      </c>
      <c r="R69" s="840"/>
      <c r="S69" s="840"/>
      <c r="T69" s="840"/>
      <c r="U69" s="840"/>
      <c r="V69" s="840">
        <v>111</v>
      </c>
      <c r="W69" s="840"/>
      <c r="X69" s="840"/>
      <c r="Y69" s="840"/>
      <c r="Z69" s="840"/>
      <c r="AA69" s="840">
        <v>5</v>
      </c>
      <c r="AB69" s="840"/>
      <c r="AC69" s="840"/>
      <c r="AD69" s="840"/>
      <c r="AE69" s="840"/>
      <c r="AF69" s="840">
        <v>5</v>
      </c>
      <c r="AG69" s="840"/>
      <c r="AH69" s="840"/>
      <c r="AI69" s="840"/>
      <c r="AJ69" s="840"/>
      <c r="AK69" s="840">
        <v>9</v>
      </c>
      <c r="AL69" s="840"/>
      <c r="AM69" s="840"/>
      <c r="AN69" s="840"/>
      <c r="AO69" s="840"/>
      <c r="AP69" s="840" t="s">
        <v>529</v>
      </c>
      <c r="AQ69" s="840"/>
      <c r="AR69" s="840"/>
      <c r="AS69" s="840"/>
      <c r="AT69" s="840"/>
      <c r="AU69" s="840" t="s">
        <v>529</v>
      </c>
      <c r="AV69" s="840"/>
      <c r="AW69" s="840"/>
      <c r="AX69" s="840"/>
      <c r="AY69" s="840"/>
      <c r="AZ69" s="842"/>
      <c r="BA69" s="842"/>
      <c r="BB69" s="842"/>
      <c r="BC69" s="842"/>
      <c r="BD69" s="843"/>
      <c r="BE69" s="226"/>
      <c r="BF69" s="226"/>
      <c r="BG69" s="226"/>
      <c r="BH69" s="226"/>
      <c r="BI69" s="226"/>
      <c r="BJ69" s="226"/>
      <c r="BK69" s="226"/>
      <c r="BL69" s="226"/>
      <c r="BM69" s="226"/>
      <c r="BN69" s="226"/>
      <c r="BO69" s="226"/>
      <c r="BP69" s="226"/>
      <c r="BQ69" s="223">
        <v>63</v>
      </c>
      <c r="BR69" s="228"/>
      <c r="BS69" s="869"/>
      <c r="BT69" s="870"/>
      <c r="BU69" s="870"/>
      <c r="BV69" s="870"/>
      <c r="BW69" s="870"/>
      <c r="BX69" s="870"/>
      <c r="BY69" s="870"/>
      <c r="BZ69" s="870"/>
      <c r="CA69" s="870"/>
      <c r="CB69" s="870"/>
      <c r="CC69" s="870"/>
      <c r="CD69" s="870"/>
      <c r="CE69" s="870"/>
      <c r="CF69" s="870"/>
      <c r="CG69" s="875"/>
      <c r="CH69" s="872"/>
      <c r="CI69" s="873"/>
      <c r="CJ69" s="873"/>
      <c r="CK69" s="873"/>
      <c r="CL69" s="874"/>
      <c r="CM69" s="872"/>
      <c r="CN69" s="873"/>
      <c r="CO69" s="873"/>
      <c r="CP69" s="873"/>
      <c r="CQ69" s="874"/>
      <c r="CR69" s="872"/>
      <c r="CS69" s="873"/>
      <c r="CT69" s="873"/>
      <c r="CU69" s="873"/>
      <c r="CV69" s="874"/>
      <c r="CW69" s="872"/>
      <c r="CX69" s="873"/>
      <c r="CY69" s="873"/>
      <c r="CZ69" s="873"/>
      <c r="DA69" s="874"/>
      <c r="DB69" s="872"/>
      <c r="DC69" s="873"/>
      <c r="DD69" s="873"/>
      <c r="DE69" s="873"/>
      <c r="DF69" s="874"/>
      <c r="DG69" s="872"/>
      <c r="DH69" s="873"/>
      <c r="DI69" s="873"/>
      <c r="DJ69" s="873"/>
      <c r="DK69" s="874"/>
      <c r="DL69" s="872"/>
      <c r="DM69" s="873"/>
      <c r="DN69" s="873"/>
      <c r="DO69" s="873"/>
      <c r="DP69" s="874"/>
      <c r="DQ69" s="872"/>
      <c r="DR69" s="873"/>
      <c r="DS69" s="873"/>
      <c r="DT69" s="873"/>
      <c r="DU69" s="874"/>
      <c r="DV69" s="869"/>
      <c r="DW69" s="870"/>
      <c r="DX69" s="870"/>
      <c r="DY69" s="870"/>
      <c r="DZ69" s="871"/>
      <c r="EA69" s="214"/>
    </row>
    <row r="70" spans="1:131" ht="26.25" customHeight="1" x14ac:dyDescent="0.15">
      <c r="A70" s="223">
        <v>3</v>
      </c>
      <c r="B70" s="883" t="s">
        <v>597</v>
      </c>
      <c r="C70" s="884"/>
      <c r="D70" s="884"/>
      <c r="E70" s="884"/>
      <c r="F70" s="884"/>
      <c r="G70" s="884"/>
      <c r="H70" s="884"/>
      <c r="I70" s="884"/>
      <c r="J70" s="884"/>
      <c r="K70" s="884"/>
      <c r="L70" s="884"/>
      <c r="M70" s="884"/>
      <c r="N70" s="884"/>
      <c r="O70" s="884"/>
      <c r="P70" s="885"/>
      <c r="Q70" s="886">
        <v>1070</v>
      </c>
      <c r="R70" s="840"/>
      <c r="S70" s="840"/>
      <c r="T70" s="840"/>
      <c r="U70" s="840"/>
      <c r="V70" s="840">
        <v>1056</v>
      </c>
      <c r="W70" s="840"/>
      <c r="X70" s="840"/>
      <c r="Y70" s="840"/>
      <c r="Z70" s="840"/>
      <c r="AA70" s="840">
        <v>14</v>
      </c>
      <c r="AB70" s="840"/>
      <c r="AC70" s="840"/>
      <c r="AD70" s="840"/>
      <c r="AE70" s="840"/>
      <c r="AF70" s="840">
        <v>14</v>
      </c>
      <c r="AG70" s="840"/>
      <c r="AH70" s="840"/>
      <c r="AI70" s="840"/>
      <c r="AJ70" s="840"/>
      <c r="AK70" s="840">
        <v>3</v>
      </c>
      <c r="AL70" s="840"/>
      <c r="AM70" s="840"/>
      <c r="AN70" s="840"/>
      <c r="AO70" s="840"/>
      <c r="AP70" s="840">
        <v>217</v>
      </c>
      <c r="AQ70" s="840"/>
      <c r="AR70" s="840"/>
      <c r="AS70" s="840"/>
      <c r="AT70" s="840"/>
      <c r="AU70" s="840">
        <v>81.8</v>
      </c>
      <c r="AV70" s="840"/>
      <c r="AW70" s="840"/>
      <c r="AX70" s="840"/>
      <c r="AY70" s="840"/>
      <c r="AZ70" s="842"/>
      <c r="BA70" s="842"/>
      <c r="BB70" s="842"/>
      <c r="BC70" s="842"/>
      <c r="BD70" s="843"/>
      <c r="BE70" s="226"/>
      <c r="BF70" s="226"/>
      <c r="BG70" s="226"/>
      <c r="BH70" s="226"/>
      <c r="BI70" s="226"/>
      <c r="BJ70" s="226"/>
      <c r="BK70" s="226"/>
      <c r="BL70" s="226"/>
      <c r="BM70" s="226"/>
      <c r="BN70" s="226"/>
      <c r="BO70" s="226"/>
      <c r="BP70" s="226"/>
      <c r="BQ70" s="223">
        <v>64</v>
      </c>
      <c r="BR70" s="228"/>
      <c r="BS70" s="869"/>
      <c r="BT70" s="870"/>
      <c r="BU70" s="870"/>
      <c r="BV70" s="870"/>
      <c r="BW70" s="870"/>
      <c r="BX70" s="870"/>
      <c r="BY70" s="870"/>
      <c r="BZ70" s="870"/>
      <c r="CA70" s="870"/>
      <c r="CB70" s="870"/>
      <c r="CC70" s="870"/>
      <c r="CD70" s="870"/>
      <c r="CE70" s="870"/>
      <c r="CF70" s="870"/>
      <c r="CG70" s="875"/>
      <c r="CH70" s="872"/>
      <c r="CI70" s="873"/>
      <c r="CJ70" s="873"/>
      <c r="CK70" s="873"/>
      <c r="CL70" s="874"/>
      <c r="CM70" s="872"/>
      <c r="CN70" s="873"/>
      <c r="CO70" s="873"/>
      <c r="CP70" s="873"/>
      <c r="CQ70" s="874"/>
      <c r="CR70" s="872"/>
      <c r="CS70" s="873"/>
      <c r="CT70" s="873"/>
      <c r="CU70" s="873"/>
      <c r="CV70" s="874"/>
      <c r="CW70" s="872"/>
      <c r="CX70" s="873"/>
      <c r="CY70" s="873"/>
      <c r="CZ70" s="873"/>
      <c r="DA70" s="874"/>
      <c r="DB70" s="872"/>
      <c r="DC70" s="873"/>
      <c r="DD70" s="873"/>
      <c r="DE70" s="873"/>
      <c r="DF70" s="874"/>
      <c r="DG70" s="872"/>
      <c r="DH70" s="873"/>
      <c r="DI70" s="873"/>
      <c r="DJ70" s="873"/>
      <c r="DK70" s="874"/>
      <c r="DL70" s="872"/>
      <c r="DM70" s="873"/>
      <c r="DN70" s="873"/>
      <c r="DO70" s="873"/>
      <c r="DP70" s="874"/>
      <c r="DQ70" s="872"/>
      <c r="DR70" s="873"/>
      <c r="DS70" s="873"/>
      <c r="DT70" s="873"/>
      <c r="DU70" s="874"/>
      <c r="DV70" s="869"/>
      <c r="DW70" s="870"/>
      <c r="DX70" s="870"/>
      <c r="DY70" s="870"/>
      <c r="DZ70" s="871"/>
      <c r="EA70" s="214"/>
    </row>
    <row r="71" spans="1:131" ht="26.25" customHeight="1" x14ac:dyDescent="0.15">
      <c r="A71" s="223">
        <v>4</v>
      </c>
      <c r="B71" s="883" t="s">
        <v>598</v>
      </c>
      <c r="C71" s="884"/>
      <c r="D71" s="884"/>
      <c r="E71" s="884"/>
      <c r="F71" s="884"/>
      <c r="G71" s="884"/>
      <c r="H71" s="884"/>
      <c r="I71" s="884"/>
      <c r="J71" s="884"/>
      <c r="K71" s="884"/>
      <c r="L71" s="884"/>
      <c r="M71" s="884"/>
      <c r="N71" s="884"/>
      <c r="O71" s="884"/>
      <c r="P71" s="885"/>
      <c r="Q71" s="886">
        <v>422</v>
      </c>
      <c r="R71" s="840"/>
      <c r="S71" s="840"/>
      <c r="T71" s="840"/>
      <c r="U71" s="840"/>
      <c r="V71" s="840">
        <v>370</v>
      </c>
      <c r="W71" s="840"/>
      <c r="X71" s="840"/>
      <c r="Y71" s="840"/>
      <c r="Z71" s="840"/>
      <c r="AA71" s="840">
        <v>52</v>
      </c>
      <c r="AB71" s="840"/>
      <c r="AC71" s="840"/>
      <c r="AD71" s="840"/>
      <c r="AE71" s="840"/>
      <c r="AF71" s="840">
        <v>52</v>
      </c>
      <c r="AG71" s="840"/>
      <c r="AH71" s="840"/>
      <c r="AI71" s="840"/>
      <c r="AJ71" s="840"/>
      <c r="AK71" s="840">
        <v>45</v>
      </c>
      <c r="AL71" s="840"/>
      <c r="AM71" s="840"/>
      <c r="AN71" s="840"/>
      <c r="AO71" s="840"/>
      <c r="AP71" s="840" t="s">
        <v>529</v>
      </c>
      <c r="AQ71" s="840"/>
      <c r="AR71" s="840"/>
      <c r="AS71" s="840"/>
      <c r="AT71" s="840"/>
      <c r="AU71" s="840" t="s">
        <v>529</v>
      </c>
      <c r="AV71" s="840"/>
      <c r="AW71" s="840"/>
      <c r="AX71" s="840"/>
      <c r="AY71" s="840"/>
      <c r="AZ71" s="842"/>
      <c r="BA71" s="842"/>
      <c r="BB71" s="842"/>
      <c r="BC71" s="842"/>
      <c r="BD71" s="843"/>
      <c r="BE71" s="226"/>
      <c r="BF71" s="226"/>
      <c r="BG71" s="226"/>
      <c r="BH71" s="226"/>
      <c r="BI71" s="226"/>
      <c r="BJ71" s="226"/>
      <c r="BK71" s="226"/>
      <c r="BL71" s="226"/>
      <c r="BM71" s="226"/>
      <c r="BN71" s="226"/>
      <c r="BO71" s="226"/>
      <c r="BP71" s="226"/>
      <c r="BQ71" s="223">
        <v>65</v>
      </c>
      <c r="BR71" s="228"/>
      <c r="BS71" s="869"/>
      <c r="BT71" s="870"/>
      <c r="BU71" s="870"/>
      <c r="BV71" s="870"/>
      <c r="BW71" s="870"/>
      <c r="BX71" s="870"/>
      <c r="BY71" s="870"/>
      <c r="BZ71" s="870"/>
      <c r="CA71" s="870"/>
      <c r="CB71" s="870"/>
      <c r="CC71" s="870"/>
      <c r="CD71" s="870"/>
      <c r="CE71" s="870"/>
      <c r="CF71" s="870"/>
      <c r="CG71" s="875"/>
      <c r="CH71" s="872"/>
      <c r="CI71" s="873"/>
      <c r="CJ71" s="873"/>
      <c r="CK71" s="873"/>
      <c r="CL71" s="874"/>
      <c r="CM71" s="872"/>
      <c r="CN71" s="873"/>
      <c r="CO71" s="873"/>
      <c r="CP71" s="873"/>
      <c r="CQ71" s="874"/>
      <c r="CR71" s="872"/>
      <c r="CS71" s="873"/>
      <c r="CT71" s="873"/>
      <c r="CU71" s="873"/>
      <c r="CV71" s="874"/>
      <c r="CW71" s="872"/>
      <c r="CX71" s="873"/>
      <c r="CY71" s="873"/>
      <c r="CZ71" s="873"/>
      <c r="DA71" s="874"/>
      <c r="DB71" s="872"/>
      <c r="DC71" s="873"/>
      <c r="DD71" s="873"/>
      <c r="DE71" s="873"/>
      <c r="DF71" s="874"/>
      <c r="DG71" s="872"/>
      <c r="DH71" s="873"/>
      <c r="DI71" s="873"/>
      <c r="DJ71" s="873"/>
      <c r="DK71" s="874"/>
      <c r="DL71" s="872"/>
      <c r="DM71" s="873"/>
      <c r="DN71" s="873"/>
      <c r="DO71" s="873"/>
      <c r="DP71" s="874"/>
      <c r="DQ71" s="872"/>
      <c r="DR71" s="873"/>
      <c r="DS71" s="873"/>
      <c r="DT71" s="873"/>
      <c r="DU71" s="874"/>
      <c r="DV71" s="869"/>
      <c r="DW71" s="870"/>
      <c r="DX71" s="870"/>
      <c r="DY71" s="870"/>
      <c r="DZ71" s="871"/>
      <c r="EA71" s="214"/>
    </row>
    <row r="72" spans="1:131" ht="26.25" customHeight="1" x14ac:dyDescent="0.15">
      <c r="A72" s="223">
        <v>5</v>
      </c>
      <c r="B72" s="883" t="s">
        <v>599</v>
      </c>
      <c r="C72" s="884"/>
      <c r="D72" s="884"/>
      <c r="E72" s="884"/>
      <c r="F72" s="884"/>
      <c r="G72" s="884"/>
      <c r="H72" s="884"/>
      <c r="I72" s="884"/>
      <c r="J72" s="884"/>
      <c r="K72" s="884"/>
      <c r="L72" s="884"/>
      <c r="M72" s="884"/>
      <c r="N72" s="884"/>
      <c r="O72" s="884"/>
      <c r="P72" s="885"/>
      <c r="Q72" s="886">
        <v>152</v>
      </c>
      <c r="R72" s="840"/>
      <c r="S72" s="840"/>
      <c r="T72" s="840"/>
      <c r="U72" s="840"/>
      <c r="V72" s="840">
        <v>135</v>
      </c>
      <c r="W72" s="840"/>
      <c r="X72" s="840"/>
      <c r="Y72" s="840"/>
      <c r="Z72" s="840"/>
      <c r="AA72" s="840">
        <v>17</v>
      </c>
      <c r="AB72" s="840"/>
      <c r="AC72" s="840"/>
      <c r="AD72" s="840"/>
      <c r="AE72" s="840"/>
      <c r="AF72" s="840">
        <v>17</v>
      </c>
      <c r="AG72" s="840"/>
      <c r="AH72" s="840"/>
      <c r="AI72" s="840"/>
      <c r="AJ72" s="840"/>
      <c r="AK72" s="840">
        <v>12</v>
      </c>
      <c r="AL72" s="840"/>
      <c r="AM72" s="840"/>
      <c r="AN72" s="840"/>
      <c r="AO72" s="840"/>
      <c r="AP72" s="840" t="s">
        <v>529</v>
      </c>
      <c r="AQ72" s="840"/>
      <c r="AR72" s="840"/>
      <c r="AS72" s="840"/>
      <c r="AT72" s="840"/>
      <c r="AU72" s="840" t="s">
        <v>529</v>
      </c>
      <c r="AV72" s="840"/>
      <c r="AW72" s="840"/>
      <c r="AX72" s="840"/>
      <c r="AY72" s="840"/>
      <c r="AZ72" s="842"/>
      <c r="BA72" s="842"/>
      <c r="BB72" s="842"/>
      <c r="BC72" s="842"/>
      <c r="BD72" s="843"/>
      <c r="BE72" s="226"/>
      <c r="BF72" s="226"/>
      <c r="BG72" s="226"/>
      <c r="BH72" s="226"/>
      <c r="BI72" s="226"/>
      <c r="BJ72" s="226"/>
      <c r="BK72" s="226"/>
      <c r="BL72" s="226"/>
      <c r="BM72" s="226"/>
      <c r="BN72" s="226"/>
      <c r="BO72" s="226"/>
      <c r="BP72" s="226"/>
      <c r="BQ72" s="223">
        <v>66</v>
      </c>
      <c r="BR72" s="228"/>
      <c r="BS72" s="869"/>
      <c r="BT72" s="870"/>
      <c r="BU72" s="870"/>
      <c r="BV72" s="870"/>
      <c r="BW72" s="870"/>
      <c r="BX72" s="870"/>
      <c r="BY72" s="870"/>
      <c r="BZ72" s="870"/>
      <c r="CA72" s="870"/>
      <c r="CB72" s="870"/>
      <c r="CC72" s="870"/>
      <c r="CD72" s="870"/>
      <c r="CE72" s="870"/>
      <c r="CF72" s="870"/>
      <c r="CG72" s="875"/>
      <c r="CH72" s="872"/>
      <c r="CI72" s="873"/>
      <c r="CJ72" s="873"/>
      <c r="CK72" s="873"/>
      <c r="CL72" s="874"/>
      <c r="CM72" s="872"/>
      <c r="CN72" s="873"/>
      <c r="CO72" s="873"/>
      <c r="CP72" s="873"/>
      <c r="CQ72" s="874"/>
      <c r="CR72" s="872"/>
      <c r="CS72" s="873"/>
      <c r="CT72" s="873"/>
      <c r="CU72" s="873"/>
      <c r="CV72" s="874"/>
      <c r="CW72" s="872"/>
      <c r="CX72" s="873"/>
      <c r="CY72" s="873"/>
      <c r="CZ72" s="873"/>
      <c r="DA72" s="874"/>
      <c r="DB72" s="872"/>
      <c r="DC72" s="873"/>
      <c r="DD72" s="873"/>
      <c r="DE72" s="873"/>
      <c r="DF72" s="874"/>
      <c r="DG72" s="872"/>
      <c r="DH72" s="873"/>
      <c r="DI72" s="873"/>
      <c r="DJ72" s="873"/>
      <c r="DK72" s="874"/>
      <c r="DL72" s="872"/>
      <c r="DM72" s="873"/>
      <c r="DN72" s="873"/>
      <c r="DO72" s="873"/>
      <c r="DP72" s="874"/>
      <c r="DQ72" s="872"/>
      <c r="DR72" s="873"/>
      <c r="DS72" s="873"/>
      <c r="DT72" s="873"/>
      <c r="DU72" s="874"/>
      <c r="DV72" s="869"/>
      <c r="DW72" s="870"/>
      <c r="DX72" s="870"/>
      <c r="DY72" s="870"/>
      <c r="DZ72" s="871"/>
      <c r="EA72" s="214"/>
    </row>
    <row r="73" spans="1:131" ht="26.25" customHeight="1" x14ac:dyDescent="0.15">
      <c r="A73" s="223">
        <v>6</v>
      </c>
      <c r="B73" s="883" t="s">
        <v>608</v>
      </c>
      <c r="C73" s="884"/>
      <c r="D73" s="884"/>
      <c r="E73" s="884"/>
      <c r="F73" s="884"/>
      <c r="G73" s="884"/>
      <c r="H73" s="884"/>
      <c r="I73" s="884"/>
      <c r="J73" s="884"/>
      <c r="K73" s="884"/>
      <c r="L73" s="884"/>
      <c r="M73" s="884"/>
      <c r="N73" s="884"/>
      <c r="O73" s="884"/>
      <c r="P73" s="885"/>
      <c r="Q73" s="886">
        <v>89</v>
      </c>
      <c r="R73" s="840"/>
      <c r="S73" s="840"/>
      <c r="T73" s="840"/>
      <c r="U73" s="840"/>
      <c r="V73" s="840">
        <v>84</v>
      </c>
      <c r="W73" s="840"/>
      <c r="X73" s="840"/>
      <c r="Y73" s="840"/>
      <c r="Z73" s="840"/>
      <c r="AA73" s="840">
        <v>5</v>
      </c>
      <c r="AB73" s="840"/>
      <c r="AC73" s="840"/>
      <c r="AD73" s="840"/>
      <c r="AE73" s="840"/>
      <c r="AF73" s="840">
        <v>5</v>
      </c>
      <c r="AG73" s="840"/>
      <c r="AH73" s="840"/>
      <c r="AI73" s="840"/>
      <c r="AJ73" s="840"/>
      <c r="AK73" s="840">
        <v>5</v>
      </c>
      <c r="AL73" s="840"/>
      <c r="AM73" s="840"/>
      <c r="AN73" s="840"/>
      <c r="AO73" s="840"/>
      <c r="AP73" s="840" t="s">
        <v>529</v>
      </c>
      <c r="AQ73" s="840"/>
      <c r="AR73" s="840"/>
      <c r="AS73" s="840"/>
      <c r="AT73" s="840"/>
      <c r="AU73" s="840" t="s">
        <v>529</v>
      </c>
      <c r="AV73" s="840"/>
      <c r="AW73" s="840"/>
      <c r="AX73" s="840"/>
      <c r="AY73" s="840"/>
      <c r="AZ73" s="842"/>
      <c r="BA73" s="842"/>
      <c r="BB73" s="842"/>
      <c r="BC73" s="842"/>
      <c r="BD73" s="843"/>
      <c r="BE73" s="226"/>
      <c r="BF73" s="226"/>
      <c r="BG73" s="226"/>
      <c r="BH73" s="226"/>
      <c r="BI73" s="226"/>
      <c r="BJ73" s="226"/>
      <c r="BK73" s="226"/>
      <c r="BL73" s="226"/>
      <c r="BM73" s="226"/>
      <c r="BN73" s="226"/>
      <c r="BO73" s="226"/>
      <c r="BP73" s="226"/>
      <c r="BQ73" s="223">
        <v>67</v>
      </c>
      <c r="BR73" s="228"/>
      <c r="BS73" s="869"/>
      <c r="BT73" s="870"/>
      <c r="BU73" s="870"/>
      <c r="BV73" s="870"/>
      <c r="BW73" s="870"/>
      <c r="BX73" s="870"/>
      <c r="BY73" s="870"/>
      <c r="BZ73" s="870"/>
      <c r="CA73" s="870"/>
      <c r="CB73" s="870"/>
      <c r="CC73" s="870"/>
      <c r="CD73" s="870"/>
      <c r="CE73" s="870"/>
      <c r="CF73" s="870"/>
      <c r="CG73" s="875"/>
      <c r="CH73" s="872"/>
      <c r="CI73" s="873"/>
      <c r="CJ73" s="873"/>
      <c r="CK73" s="873"/>
      <c r="CL73" s="874"/>
      <c r="CM73" s="872"/>
      <c r="CN73" s="873"/>
      <c r="CO73" s="873"/>
      <c r="CP73" s="873"/>
      <c r="CQ73" s="874"/>
      <c r="CR73" s="872"/>
      <c r="CS73" s="873"/>
      <c r="CT73" s="873"/>
      <c r="CU73" s="873"/>
      <c r="CV73" s="874"/>
      <c r="CW73" s="872"/>
      <c r="CX73" s="873"/>
      <c r="CY73" s="873"/>
      <c r="CZ73" s="873"/>
      <c r="DA73" s="874"/>
      <c r="DB73" s="872"/>
      <c r="DC73" s="873"/>
      <c r="DD73" s="873"/>
      <c r="DE73" s="873"/>
      <c r="DF73" s="874"/>
      <c r="DG73" s="872"/>
      <c r="DH73" s="873"/>
      <c r="DI73" s="873"/>
      <c r="DJ73" s="873"/>
      <c r="DK73" s="874"/>
      <c r="DL73" s="872"/>
      <c r="DM73" s="873"/>
      <c r="DN73" s="873"/>
      <c r="DO73" s="873"/>
      <c r="DP73" s="874"/>
      <c r="DQ73" s="872"/>
      <c r="DR73" s="873"/>
      <c r="DS73" s="873"/>
      <c r="DT73" s="873"/>
      <c r="DU73" s="874"/>
      <c r="DV73" s="869"/>
      <c r="DW73" s="870"/>
      <c r="DX73" s="870"/>
      <c r="DY73" s="870"/>
      <c r="DZ73" s="871"/>
      <c r="EA73" s="214"/>
    </row>
    <row r="74" spans="1:131" ht="26.25" customHeight="1" x14ac:dyDescent="0.15">
      <c r="A74" s="223">
        <v>7</v>
      </c>
      <c r="B74" s="883" t="s">
        <v>610</v>
      </c>
      <c r="C74" s="884"/>
      <c r="D74" s="884"/>
      <c r="E74" s="884"/>
      <c r="F74" s="884"/>
      <c r="G74" s="884"/>
      <c r="H74" s="884"/>
      <c r="I74" s="884"/>
      <c r="J74" s="884"/>
      <c r="K74" s="884"/>
      <c r="L74" s="884"/>
      <c r="M74" s="884"/>
      <c r="N74" s="884"/>
      <c r="O74" s="884"/>
      <c r="P74" s="885"/>
      <c r="Q74" s="886">
        <v>285945</v>
      </c>
      <c r="R74" s="840"/>
      <c r="S74" s="840"/>
      <c r="T74" s="840"/>
      <c r="U74" s="840"/>
      <c r="V74" s="840">
        <v>277863</v>
      </c>
      <c r="W74" s="840"/>
      <c r="X74" s="840"/>
      <c r="Y74" s="840"/>
      <c r="Z74" s="840"/>
      <c r="AA74" s="840">
        <v>8082</v>
      </c>
      <c r="AB74" s="840"/>
      <c r="AC74" s="840"/>
      <c r="AD74" s="840"/>
      <c r="AE74" s="840"/>
      <c r="AF74" s="840">
        <v>8082</v>
      </c>
      <c r="AG74" s="840"/>
      <c r="AH74" s="840"/>
      <c r="AI74" s="840"/>
      <c r="AJ74" s="840"/>
      <c r="AK74" s="840">
        <v>0</v>
      </c>
      <c r="AL74" s="840"/>
      <c r="AM74" s="840"/>
      <c r="AN74" s="840"/>
      <c r="AO74" s="840"/>
      <c r="AP74" s="840" t="s">
        <v>529</v>
      </c>
      <c r="AQ74" s="840"/>
      <c r="AR74" s="840"/>
      <c r="AS74" s="840"/>
      <c r="AT74" s="840"/>
      <c r="AU74" s="840" t="s">
        <v>529</v>
      </c>
      <c r="AV74" s="840"/>
      <c r="AW74" s="840"/>
      <c r="AX74" s="840"/>
      <c r="AY74" s="840"/>
      <c r="AZ74" s="842"/>
      <c r="BA74" s="842"/>
      <c r="BB74" s="842"/>
      <c r="BC74" s="842"/>
      <c r="BD74" s="843"/>
      <c r="BE74" s="226"/>
      <c r="BF74" s="226"/>
      <c r="BG74" s="226"/>
      <c r="BH74" s="226"/>
      <c r="BI74" s="226"/>
      <c r="BJ74" s="226"/>
      <c r="BK74" s="226"/>
      <c r="BL74" s="226"/>
      <c r="BM74" s="226"/>
      <c r="BN74" s="226"/>
      <c r="BO74" s="226"/>
      <c r="BP74" s="226"/>
      <c r="BQ74" s="223">
        <v>68</v>
      </c>
      <c r="BR74" s="228"/>
      <c r="BS74" s="869"/>
      <c r="BT74" s="870"/>
      <c r="BU74" s="870"/>
      <c r="BV74" s="870"/>
      <c r="BW74" s="870"/>
      <c r="BX74" s="870"/>
      <c r="BY74" s="870"/>
      <c r="BZ74" s="870"/>
      <c r="CA74" s="870"/>
      <c r="CB74" s="870"/>
      <c r="CC74" s="870"/>
      <c r="CD74" s="870"/>
      <c r="CE74" s="870"/>
      <c r="CF74" s="870"/>
      <c r="CG74" s="875"/>
      <c r="CH74" s="872"/>
      <c r="CI74" s="873"/>
      <c r="CJ74" s="873"/>
      <c r="CK74" s="873"/>
      <c r="CL74" s="874"/>
      <c r="CM74" s="872"/>
      <c r="CN74" s="873"/>
      <c r="CO74" s="873"/>
      <c r="CP74" s="873"/>
      <c r="CQ74" s="874"/>
      <c r="CR74" s="872"/>
      <c r="CS74" s="873"/>
      <c r="CT74" s="873"/>
      <c r="CU74" s="873"/>
      <c r="CV74" s="874"/>
      <c r="CW74" s="872"/>
      <c r="CX74" s="873"/>
      <c r="CY74" s="873"/>
      <c r="CZ74" s="873"/>
      <c r="DA74" s="874"/>
      <c r="DB74" s="872"/>
      <c r="DC74" s="873"/>
      <c r="DD74" s="873"/>
      <c r="DE74" s="873"/>
      <c r="DF74" s="874"/>
      <c r="DG74" s="872"/>
      <c r="DH74" s="873"/>
      <c r="DI74" s="873"/>
      <c r="DJ74" s="873"/>
      <c r="DK74" s="874"/>
      <c r="DL74" s="872"/>
      <c r="DM74" s="873"/>
      <c r="DN74" s="873"/>
      <c r="DO74" s="873"/>
      <c r="DP74" s="874"/>
      <c r="DQ74" s="872"/>
      <c r="DR74" s="873"/>
      <c r="DS74" s="873"/>
      <c r="DT74" s="873"/>
      <c r="DU74" s="874"/>
      <c r="DV74" s="869"/>
      <c r="DW74" s="870"/>
      <c r="DX74" s="870"/>
      <c r="DY74" s="870"/>
      <c r="DZ74" s="871"/>
      <c r="EA74" s="214"/>
    </row>
    <row r="75" spans="1:131" ht="26.25" customHeight="1" x14ac:dyDescent="0.15">
      <c r="A75" s="223">
        <v>8</v>
      </c>
      <c r="B75" s="883" t="s">
        <v>609</v>
      </c>
      <c r="C75" s="884"/>
      <c r="D75" s="884"/>
      <c r="E75" s="884"/>
      <c r="F75" s="884"/>
      <c r="G75" s="884"/>
      <c r="H75" s="884"/>
      <c r="I75" s="884"/>
      <c r="J75" s="884"/>
      <c r="K75" s="884"/>
      <c r="L75" s="884"/>
      <c r="M75" s="884"/>
      <c r="N75" s="884"/>
      <c r="O75" s="884"/>
      <c r="P75" s="885"/>
      <c r="Q75" s="887">
        <v>4</v>
      </c>
      <c r="R75" s="888"/>
      <c r="S75" s="888"/>
      <c r="T75" s="888"/>
      <c r="U75" s="844"/>
      <c r="V75" s="889">
        <v>3</v>
      </c>
      <c r="W75" s="888"/>
      <c r="X75" s="888"/>
      <c r="Y75" s="888"/>
      <c r="Z75" s="844"/>
      <c r="AA75" s="889">
        <v>1</v>
      </c>
      <c r="AB75" s="888"/>
      <c r="AC75" s="888"/>
      <c r="AD75" s="888"/>
      <c r="AE75" s="844"/>
      <c r="AF75" s="889">
        <v>1</v>
      </c>
      <c r="AG75" s="888"/>
      <c r="AH75" s="888"/>
      <c r="AI75" s="888"/>
      <c r="AJ75" s="844"/>
      <c r="AK75" s="889">
        <v>0</v>
      </c>
      <c r="AL75" s="888"/>
      <c r="AM75" s="888"/>
      <c r="AN75" s="888"/>
      <c r="AO75" s="844"/>
      <c r="AP75" s="889" t="s">
        <v>529</v>
      </c>
      <c r="AQ75" s="888"/>
      <c r="AR75" s="888"/>
      <c r="AS75" s="888"/>
      <c r="AT75" s="844"/>
      <c r="AU75" s="889" t="s">
        <v>529</v>
      </c>
      <c r="AV75" s="888"/>
      <c r="AW75" s="888"/>
      <c r="AX75" s="888"/>
      <c r="AY75" s="844"/>
      <c r="AZ75" s="842"/>
      <c r="BA75" s="842"/>
      <c r="BB75" s="842"/>
      <c r="BC75" s="842"/>
      <c r="BD75" s="843"/>
      <c r="BE75" s="226"/>
      <c r="BF75" s="226"/>
      <c r="BG75" s="226"/>
      <c r="BH75" s="226"/>
      <c r="BI75" s="226"/>
      <c r="BJ75" s="226"/>
      <c r="BK75" s="226"/>
      <c r="BL75" s="226"/>
      <c r="BM75" s="226"/>
      <c r="BN75" s="226"/>
      <c r="BO75" s="226"/>
      <c r="BP75" s="226"/>
      <c r="BQ75" s="223">
        <v>69</v>
      </c>
      <c r="BR75" s="228"/>
      <c r="BS75" s="869"/>
      <c r="BT75" s="870"/>
      <c r="BU75" s="870"/>
      <c r="BV75" s="870"/>
      <c r="BW75" s="870"/>
      <c r="BX75" s="870"/>
      <c r="BY75" s="870"/>
      <c r="BZ75" s="870"/>
      <c r="CA75" s="870"/>
      <c r="CB75" s="870"/>
      <c r="CC75" s="870"/>
      <c r="CD75" s="870"/>
      <c r="CE75" s="870"/>
      <c r="CF75" s="870"/>
      <c r="CG75" s="875"/>
      <c r="CH75" s="872"/>
      <c r="CI75" s="873"/>
      <c r="CJ75" s="873"/>
      <c r="CK75" s="873"/>
      <c r="CL75" s="874"/>
      <c r="CM75" s="872"/>
      <c r="CN75" s="873"/>
      <c r="CO75" s="873"/>
      <c r="CP75" s="873"/>
      <c r="CQ75" s="874"/>
      <c r="CR75" s="872"/>
      <c r="CS75" s="873"/>
      <c r="CT75" s="873"/>
      <c r="CU75" s="873"/>
      <c r="CV75" s="874"/>
      <c r="CW75" s="872"/>
      <c r="CX75" s="873"/>
      <c r="CY75" s="873"/>
      <c r="CZ75" s="873"/>
      <c r="DA75" s="874"/>
      <c r="DB75" s="872"/>
      <c r="DC75" s="873"/>
      <c r="DD75" s="873"/>
      <c r="DE75" s="873"/>
      <c r="DF75" s="874"/>
      <c r="DG75" s="872"/>
      <c r="DH75" s="873"/>
      <c r="DI75" s="873"/>
      <c r="DJ75" s="873"/>
      <c r="DK75" s="874"/>
      <c r="DL75" s="872"/>
      <c r="DM75" s="873"/>
      <c r="DN75" s="873"/>
      <c r="DO75" s="873"/>
      <c r="DP75" s="874"/>
      <c r="DQ75" s="872"/>
      <c r="DR75" s="873"/>
      <c r="DS75" s="873"/>
      <c r="DT75" s="873"/>
      <c r="DU75" s="874"/>
      <c r="DV75" s="869"/>
      <c r="DW75" s="870"/>
      <c r="DX75" s="870"/>
      <c r="DY75" s="870"/>
      <c r="DZ75" s="871"/>
      <c r="EA75" s="214"/>
    </row>
    <row r="76" spans="1:131" ht="26.25" customHeight="1" x14ac:dyDescent="0.15">
      <c r="A76" s="223">
        <v>9</v>
      </c>
      <c r="B76" s="883"/>
      <c r="C76" s="884"/>
      <c r="D76" s="884"/>
      <c r="E76" s="884"/>
      <c r="F76" s="884"/>
      <c r="G76" s="884"/>
      <c r="H76" s="884"/>
      <c r="I76" s="884"/>
      <c r="J76" s="884"/>
      <c r="K76" s="884"/>
      <c r="L76" s="884"/>
      <c r="M76" s="884"/>
      <c r="N76" s="884"/>
      <c r="O76" s="884"/>
      <c r="P76" s="885"/>
      <c r="Q76" s="887"/>
      <c r="R76" s="888"/>
      <c r="S76" s="888"/>
      <c r="T76" s="888"/>
      <c r="U76" s="844"/>
      <c r="V76" s="889"/>
      <c r="W76" s="888"/>
      <c r="X76" s="888"/>
      <c r="Y76" s="888"/>
      <c r="Z76" s="844"/>
      <c r="AA76" s="889"/>
      <c r="AB76" s="888"/>
      <c r="AC76" s="888"/>
      <c r="AD76" s="888"/>
      <c r="AE76" s="844"/>
      <c r="AF76" s="889"/>
      <c r="AG76" s="888"/>
      <c r="AH76" s="888"/>
      <c r="AI76" s="888"/>
      <c r="AJ76" s="844"/>
      <c r="AK76" s="889"/>
      <c r="AL76" s="888"/>
      <c r="AM76" s="888"/>
      <c r="AN76" s="888"/>
      <c r="AO76" s="844"/>
      <c r="AP76" s="889"/>
      <c r="AQ76" s="888"/>
      <c r="AR76" s="888"/>
      <c r="AS76" s="888"/>
      <c r="AT76" s="844"/>
      <c r="AU76" s="889"/>
      <c r="AV76" s="888"/>
      <c r="AW76" s="888"/>
      <c r="AX76" s="888"/>
      <c r="AY76" s="844"/>
      <c r="AZ76" s="842"/>
      <c r="BA76" s="842"/>
      <c r="BB76" s="842"/>
      <c r="BC76" s="842"/>
      <c r="BD76" s="843"/>
      <c r="BE76" s="226"/>
      <c r="BF76" s="226"/>
      <c r="BG76" s="226"/>
      <c r="BH76" s="226"/>
      <c r="BI76" s="226"/>
      <c r="BJ76" s="226"/>
      <c r="BK76" s="226"/>
      <c r="BL76" s="226"/>
      <c r="BM76" s="226"/>
      <c r="BN76" s="226"/>
      <c r="BO76" s="226"/>
      <c r="BP76" s="226"/>
      <c r="BQ76" s="223">
        <v>70</v>
      </c>
      <c r="BR76" s="228"/>
      <c r="BS76" s="869"/>
      <c r="BT76" s="870"/>
      <c r="BU76" s="870"/>
      <c r="BV76" s="870"/>
      <c r="BW76" s="870"/>
      <c r="BX76" s="870"/>
      <c r="BY76" s="870"/>
      <c r="BZ76" s="870"/>
      <c r="CA76" s="870"/>
      <c r="CB76" s="870"/>
      <c r="CC76" s="870"/>
      <c r="CD76" s="870"/>
      <c r="CE76" s="870"/>
      <c r="CF76" s="870"/>
      <c r="CG76" s="875"/>
      <c r="CH76" s="872"/>
      <c r="CI76" s="873"/>
      <c r="CJ76" s="873"/>
      <c r="CK76" s="873"/>
      <c r="CL76" s="874"/>
      <c r="CM76" s="872"/>
      <c r="CN76" s="873"/>
      <c r="CO76" s="873"/>
      <c r="CP76" s="873"/>
      <c r="CQ76" s="874"/>
      <c r="CR76" s="872"/>
      <c r="CS76" s="873"/>
      <c r="CT76" s="873"/>
      <c r="CU76" s="873"/>
      <c r="CV76" s="874"/>
      <c r="CW76" s="872"/>
      <c r="CX76" s="873"/>
      <c r="CY76" s="873"/>
      <c r="CZ76" s="873"/>
      <c r="DA76" s="874"/>
      <c r="DB76" s="872"/>
      <c r="DC76" s="873"/>
      <c r="DD76" s="873"/>
      <c r="DE76" s="873"/>
      <c r="DF76" s="874"/>
      <c r="DG76" s="872"/>
      <c r="DH76" s="873"/>
      <c r="DI76" s="873"/>
      <c r="DJ76" s="873"/>
      <c r="DK76" s="874"/>
      <c r="DL76" s="872"/>
      <c r="DM76" s="873"/>
      <c r="DN76" s="873"/>
      <c r="DO76" s="873"/>
      <c r="DP76" s="874"/>
      <c r="DQ76" s="872"/>
      <c r="DR76" s="873"/>
      <c r="DS76" s="873"/>
      <c r="DT76" s="873"/>
      <c r="DU76" s="874"/>
      <c r="DV76" s="869"/>
      <c r="DW76" s="870"/>
      <c r="DX76" s="870"/>
      <c r="DY76" s="870"/>
      <c r="DZ76" s="871"/>
      <c r="EA76" s="214"/>
    </row>
    <row r="77" spans="1:131" ht="26.25" customHeight="1" x14ac:dyDescent="0.15">
      <c r="A77" s="223">
        <v>10</v>
      </c>
      <c r="B77" s="883"/>
      <c r="C77" s="884"/>
      <c r="D77" s="884"/>
      <c r="E77" s="884"/>
      <c r="F77" s="884"/>
      <c r="G77" s="884"/>
      <c r="H77" s="884"/>
      <c r="I77" s="884"/>
      <c r="J77" s="884"/>
      <c r="K77" s="884"/>
      <c r="L77" s="884"/>
      <c r="M77" s="884"/>
      <c r="N77" s="884"/>
      <c r="O77" s="884"/>
      <c r="P77" s="885"/>
      <c r="Q77" s="887"/>
      <c r="R77" s="888"/>
      <c r="S77" s="888"/>
      <c r="T77" s="888"/>
      <c r="U77" s="844"/>
      <c r="V77" s="889"/>
      <c r="W77" s="888"/>
      <c r="X77" s="888"/>
      <c r="Y77" s="888"/>
      <c r="Z77" s="844"/>
      <c r="AA77" s="889"/>
      <c r="AB77" s="888"/>
      <c r="AC77" s="888"/>
      <c r="AD77" s="888"/>
      <c r="AE77" s="844"/>
      <c r="AF77" s="889"/>
      <c r="AG77" s="888"/>
      <c r="AH77" s="888"/>
      <c r="AI77" s="888"/>
      <c r="AJ77" s="844"/>
      <c r="AK77" s="889"/>
      <c r="AL77" s="888"/>
      <c r="AM77" s="888"/>
      <c r="AN77" s="888"/>
      <c r="AO77" s="844"/>
      <c r="AP77" s="889"/>
      <c r="AQ77" s="888"/>
      <c r="AR77" s="888"/>
      <c r="AS77" s="888"/>
      <c r="AT77" s="844"/>
      <c r="AU77" s="889"/>
      <c r="AV77" s="888"/>
      <c r="AW77" s="888"/>
      <c r="AX77" s="888"/>
      <c r="AY77" s="844"/>
      <c r="AZ77" s="842"/>
      <c r="BA77" s="842"/>
      <c r="BB77" s="842"/>
      <c r="BC77" s="842"/>
      <c r="BD77" s="843"/>
      <c r="BE77" s="226"/>
      <c r="BF77" s="226"/>
      <c r="BG77" s="226"/>
      <c r="BH77" s="226"/>
      <c r="BI77" s="226"/>
      <c r="BJ77" s="226"/>
      <c r="BK77" s="226"/>
      <c r="BL77" s="226"/>
      <c r="BM77" s="226"/>
      <c r="BN77" s="226"/>
      <c r="BO77" s="226"/>
      <c r="BP77" s="226"/>
      <c r="BQ77" s="223">
        <v>71</v>
      </c>
      <c r="BR77" s="228"/>
      <c r="BS77" s="869"/>
      <c r="BT77" s="870"/>
      <c r="BU77" s="870"/>
      <c r="BV77" s="870"/>
      <c r="BW77" s="870"/>
      <c r="BX77" s="870"/>
      <c r="BY77" s="870"/>
      <c r="BZ77" s="870"/>
      <c r="CA77" s="870"/>
      <c r="CB77" s="870"/>
      <c r="CC77" s="870"/>
      <c r="CD77" s="870"/>
      <c r="CE77" s="870"/>
      <c r="CF77" s="870"/>
      <c r="CG77" s="875"/>
      <c r="CH77" s="872"/>
      <c r="CI77" s="873"/>
      <c r="CJ77" s="873"/>
      <c r="CK77" s="873"/>
      <c r="CL77" s="874"/>
      <c r="CM77" s="872"/>
      <c r="CN77" s="873"/>
      <c r="CO77" s="873"/>
      <c r="CP77" s="873"/>
      <c r="CQ77" s="874"/>
      <c r="CR77" s="872"/>
      <c r="CS77" s="873"/>
      <c r="CT77" s="873"/>
      <c r="CU77" s="873"/>
      <c r="CV77" s="874"/>
      <c r="CW77" s="872"/>
      <c r="CX77" s="873"/>
      <c r="CY77" s="873"/>
      <c r="CZ77" s="873"/>
      <c r="DA77" s="874"/>
      <c r="DB77" s="872"/>
      <c r="DC77" s="873"/>
      <c r="DD77" s="873"/>
      <c r="DE77" s="873"/>
      <c r="DF77" s="874"/>
      <c r="DG77" s="872"/>
      <c r="DH77" s="873"/>
      <c r="DI77" s="873"/>
      <c r="DJ77" s="873"/>
      <c r="DK77" s="874"/>
      <c r="DL77" s="872"/>
      <c r="DM77" s="873"/>
      <c r="DN77" s="873"/>
      <c r="DO77" s="873"/>
      <c r="DP77" s="874"/>
      <c r="DQ77" s="872"/>
      <c r="DR77" s="873"/>
      <c r="DS77" s="873"/>
      <c r="DT77" s="873"/>
      <c r="DU77" s="874"/>
      <c r="DV77" s="869"/>
      <c r="DW77" s="870"/>
      <c r="DX77" s="870"/>
      <c r="DY77" s="870"/>
      <c r="DZ77" s="871"/>
      <c r="EA77" s="214"/>
    </row>
    <row r="78" spans="1:131" ht="26.25" customHeight="1" x14ac:dyDescent="0.15">
      <c r="A78" s="223">
        <v>11</v>
      </c>
      <c r="B78" s="883"/>
      <c r="C78" s="884"/>
      <c r="D78" s="884"/>
      <c r="E78" s="884"/>
      <c r="F78" s="884"/>
      <c r="G78" s="884"/>
      <c r="H78" s="884"/>
      <c r="I78" s="884"/>
      <c r="J78" s="884"/>
      <c r="K78" s="884"/>
      <c r="L78" s="884"/>
      <c r="M78" s="884"/>
      <c r="N78" s="884"/>
      <c r="O78" s="884"/>
      <c r="P78" s="885"/>
      <c r="Q78" s="886"/>
      <c r="R78" s="840"/>
      <c r="S78" s="840"/>
      <c r="T78" s="840"/>
      <c r="U78" s="840"/>
      <c r="V78" s="840"/>
      <c r="W78" s="840"/>
      <c r="X78" s="840"/>
      <c r="Y78" s="840"/>
      <c r="Z78" s="840"/>
      <c r="AA78" s="840"/>
      <c r="AB78" s="840"/>
      <c r="AC78" s="840"/>
      <c r="AD78" s="840"/>
      <c r="AE78" s="840"/>
      <c r="AF78" s="840"/>
      <c r="AG78" s="840"/>
      <c r="AH78" s="840"/>
      <c r="AI78" s="840"/>
      <c r="AJ78" s="840"/>
      <c r="AK78" s="840"/>
      <c r="AL78" s="840"/>
      <c r="AM78" s="840"/>
      <c r="AN78" s="840"/>
      <c r="AO78" s="840"/>
      <c r="AP78" s="840"/>
      <c r="AQ78" s="840"/>
      <c r="AR78" s="840"/>
      <c r="AS78" s="840"/>
      <c r="AT78" s="840"/>
      <c r="AU78" s="840"/>
      <c r="AV78" s="840"/>
      <c r="AW78" s="840"/>
      <c r="AX78" s="840"/>
      <c r="AY78" s="840"/>
      <c r="AZ78" s="842"/>
      <c r="BA78" s="842"/>
      <c r="BB78" s="842"/>
      <c r="BC78" s="842"/>
      <c r="BD78" s="843"/>
      <c r="BE78" s="226"/>
      <c r="BF78" s="226"/>
      <c r="BG78" s="226"/>
      <c r="BH78" s="226"/>
      <c r="BI78" s="226"/>
      <c r="BJ78" s="214"/>
      <c r="BK78" s="214"/>
      <c r="BL78" s="214"/>
      <c r="BM78" s="214"/>
      <c r="BN78" s="214"/>
      <c r="BO78" s="226"/>
      <c r="BP78" s="226"/>
      <c r="BQ78" s="223">
        <v>72</v>
      </c>
      <c r="BR78" s="228"/>
      <c r="BS78" s="869"/>
      <c r="BT78" s="870"/>
      <c r="BU78" s="870"/>
      <c r="BV78" s="870"/>
      <c r="BW78" s="870"/>
      <c r="BX78" s="870"/>
      <c r="BY78" s="870"/>
      <c r="BZ78" s="870"/>
      <c r="CA78" s="870"/>
      <c r="CB78" s="870"/>
      <c r="CC78" s="870"/>
      <c r="CD78" s="870"/>
      <c r="CE78" s="870"/>
      <c r="CF78" s="870"/>
      <c r="CG78" s="875"/>
      <c r="CH78" s="872"/>
      <c r="CI78" s="873"/>
      <c r="CJ78" s="873"/>
      <c r="CK78" s="873"/>
      <c r="CL78" s="874"/>
      <c r="CM78" s="872"/>
      <c r="CN78" s="873"/>
      <c r="CO78" s="873"/>
      <c r="CP78" s="873"/>
      <c r="CQ78" s="874"/>
      <c r="CR78" s="872"/>
      <c r="CS78" s="873"/>
      <c r="CT78" s="873"/>
      <c r="CU78" s="873"/>
      <c r="CV78" s="874"/>
      <c r="CW78" s="872"/>
      <c r="CX78" s="873"/>
      <c r="CY78" s="873"/>
      <c r="CZ78" s="873"/>
      <c r="DA78" s="874"/>
      <c r="DB78" s="872"/>
      <c r="DC78" s="873"/>
      <c r="DD78" s="873"/>
      <c r="DE78" s="873"/>
      <c r="DF78" s="874"/>
      <c r="DG78" s="872"/>
      <c r="DH78" s="873"/>
      <c r="DI78" s="873"/>
      <c r="DJ78" s="873"/>
      <c r="DK78" s="874"/>
      <c r="DL78" s="872"/>
      <c r="DM78" s="873"/>
      <c r="DN78" s="873"/>
      <c r="DO78" s="873"/>
      <c r="DP78" s="874"/>
      <c r="DQ78" s="872"/>
      <c r="DR78" s="873"/>
      <c r="DS78" s="873"/>
      <c r="DT78" s="873"/>
      <c r="DU78" s="874"/>
      <c r="DV78" s="869"/>
      <c r="DW78" s="870"/>
      <c r="DX78" s="870"/>
      <c r="DY78" s="870"/>
      <c r="DZ78" s="871"/>
      <c r="EA78" s="214"/>
    </row>
    <row r="79" spans="1:131" ht="26.25" customHeight="1" x14ac:dyDescent="0.15">
      <c r="A79" s="223">
        <v>12</v>
      </c>
      <c r="B79" s="883"/>
      <c r="C79" s="884"/>
      <c r="D79" s="884"/>
      <c r="E79" s="884"/>
      <c r="F79" s="884"/>
      <c r="G79" s="884"/>
      <c r="H79" s="884"/>
      <c r="I79" s="884"/>
      <c r="J79" s="884"/>
      <c r="K79" s="884"/>
      <c r="L79" s="884"/>
      <c r="M79" s="884"/>
      <c r="N79" s="884"/>
      <c r="O79" s="884"/>
      <c r="P79" s="885"/>
      <c r="Q79" s="886"/>
      <c r="R79" s="840"/>
      <c r="S79" s="840"/>
      <c r="T79" s="840"/>
      <c r="U79" s="840"/>
      <c r="V79" s="840"/>
      <c r="W79" s="840"/>
      <c r="X79" s="840"/>
      <c r="Y79" s="840"/>
      <c r="Z79" s="840"/>
      <c r="AA79" s="840"/>
      <c r="AB79" s="840"/>
      <c r="AC79" s="840"/>
      <c r="AD79" s="840"/>
      <c r="AE79" s="840"/>
      <c r="AF79" s="840"/>
      <c r="AG79" s="840"/>
      <c r="AH79" s="840"/>
      <c r="AI79" s="840"/>
      <c r="AJ79" s="840"/>
      <c r="AK79" s="840"/>
      <c r="AL79" s="840"/>
      <c r="AM79" s="840"/>
      <c r="AN79" s="840"/>
      <c r="AO79" s="840"/>
      <c r="AP79" s="840"/>
      <c r="AQ79" s="840"/>
      <c r="AR79" s="840"/>
      <c r="AS79" s="840"/>
      <c r="AT79" s="840"/>
      <c r="AU79" s="840"/>
      <c r="AV79" s="840"/>
      <c r="AW79" s="840"/>
      <c r="AX79" s="840"/>
      <c r="AY79" s="840"/>
      <c r="AZ79" s="842"/>
      <c r="BA79" s="842"/>
      <c r="BB79" s="842"/>
      <c r="BC79" s="842"/>
      <c r="BD79" s="843"/>
      <c r="BE79" s="226"/>
      <c r="BF79" s="226"/>
      <c r="BG79" s="226"/>
      <c r="BH79" s="226"/>
      <c r="BI79" s="226"/>
      <c r="BJ79" s="214"/>
      <c r="BK79" s="214"/>
      <c r="BL79" s="214"/>
      <c r="BM79" s="214"/>
      <c r="BN79" s="214"/>
      <c r="BO79" s="226"/>
      <c r="BP79" s="226"/>
      <c r="BQ79" s="223">
        <v>73</v>
      </c>
      <c r="BR79" s="228"/>
      <c r="BS79" s="869"/>
      <c r="BT79" s="870"/>
      <c r="BU79" s="870"/>
      <c r="BV79" s="870"/>
      <c r="BW79" s="870"/>
      <c r="BX79" s="870"/>
      <c r="BY79" s="870"/>
      <c r="BZ79" s="870"/>
      <c r="CA79" s="870"/>
      <c r="CB79" s="870"/>
      <c r="CC79" s="870"/>
      <c r="CD79" s="870"/>
      <c r="CE79" s="870"/>
      <c r="CF79" s="870"/>
      <c r="CG79" s="875"/>
      <c r="CH79" s="872"/>
      <c r="CI79" s="873"/>
      <c r="CJ79" s="873"/>
      <c r="CK79" s="873"/>
      <c r="CL79" s="874"/>
      <c r="CM79" s="872"/>
      <c r="CN79" s="873"/>
      <c r="CO79" s="873"/>
      <c r="CP79" s="873"/>
      <c r="CQ79" s="874"/>
      <c r="CR79" s="872"/>
      <c r="CS79" s="873"/>
      <c r="CT79" s="873"/>
      <c r="CU79" s="873"/>
      <c r="CV79" s="874"/>
      <c r="CW79" s="872"/>
      <c r="CX79" s="873"/>
      <c r="CY79" s="873"/>
      <c r="CZ79" s="873"/>
      <c r="DA79" s="874"/>
      <c r="DB79" s="872"/>
      <c r="DC79" s="873"/>
      <c r="DD79" s="873"/>
      <c r="DE79" s="873"/>
      <c r="DF79" s="874"/>
      <c r="DG79" s="872"/>
      <c r="DH79" s="873"/>
      <c r="DI79" s="873"/>
      <c r="DJ79" s="873"/>
      <c r="DK79" s="874"/>
      <c r="DL79" s="872"/>
      <c r="DM79" s="873"/>
      <c r="DN79" s="873"/>
      <c r="DO79" s="873"/>
      <c r="DP79" s="874"/>
      <c r="DQ79" s="872"/>
      <c r="DR79" s="873"/>
      <c r="DS79" s="873"/>
      <c r="DT79" s="873"/>
      <c r="DU79" s="874"/>
      <c r="DV79" s="869"/>
      <c r="DW79" s="870"/>
      <c r="DX79" s="870"/>
      <c r="DY79" s="870"/>
      <c r="DZ79" s="871"/>
      <c r="EA79" s="214"/>
    </row>
    <row r="80" spans="1:131" ht="26.25" customHeight="1" x14ac:dyDescent="0.15">
      <c r="A80" s="223">
        <v>13</v>
      </c>
      <c r="B80" s="883"/>
      <c r="C80" s="884"/>
      <c r="D80" s="884"/>
      <c r="E80" s="884"/>
      <c r="F80" s="884"/>
      <c r="G80" s="884"/>
      <c r="H80" s="884"/>
      <c r="I80" s="884"/>
      <c r="J80" s="884"/>
      <c r="K80" s="884"/>
      <c r="L80" s="884"/>
      <c r="M80" s="884"/>
      <c r="N80" s="884"/>
      <c r="O80" s="884"/>
      <c r="P80" s="885"/>
      <c r="Q80" s="886"/>
      <c r="R80" s="840"/>
      <c r="S80" s="840"/>
      <c r="T80" s="840"/>
      <c r="U80" s="840"/>
      <c r="V80" s="840"/>
      <c r="W80" s="840"/>
      <c r="X80" s="840"/>
      <c r="Y80" s="840"/>
      <c r="Z80" s="840"/>
      <c r="AA80" s="840"/>
      <c r="AB80" s="840"/>
      <c r="AC80" s="840"/>
      <c r="AD80" s="840"/>
      <c r="AE80" s="840"/>
      <c r="AF80" s="840"/>
      <c r="AG80" s="840"/>
      <c r="AH80" s="840"/>
      <c r="AI80" s="840"/>
      <c r="AJ80" s="840"/>
      <c r="AK80" s="840"/>
      <c r="AL80" s="840"/>
      <c r="AM80" s="840"/>
      <c r="AN80" s="840"/>
      <c r="AO80" s="840"/>
      <c r="AP80" s="840"/>
      <c r="AQ80" s="840"/>
      <c r="AR80" s="840"/>
      <c r="AS80" s="840"/>
      <c r="AT80" s="840"/>
      <c r="AU80" s="840"/>
      <c r="AV80" s="840"/>
      <c r="AW80" s="840"/>
      <c r="AX80" s="840"/>
      <c r="AY80" s="840"/>
      <c r="AZ80" s="842"/>
      <c r="BA80" s="842"/>
      <c r="BB80" s="842"/>
      <c r="BC80" s="842"/>
      <c r="BD80" s="843"/>
      <c r="BE80" s="226"/>
      <c r="BF80" s="226"/>
      <c r="BG80" s="226"/>
      <c r="BH80" s="226"/>
      <c r="BI80" s="226"/>
      <c r="BJ80" s="226"/>
      <c r="BK80" s="226"/>
      <c r="BL80" s="226"/>
      <c r="BM80" s="226"/>
      <c r="BN80" s="226"/>
      <c r="BO80" s="226"/>
      <c r="BP80" s="226"/>
      <c r="BQ80" s="223">
        <v>74</v>
      </c>
      <c r="BR80" s="228"/>
      <c r="BS80" s="869"/>
      <c r="BT80" s="870"/>
      <c r="BU80" s="870"/>
      <c r="BV80" s="870"/>
      <c r="BW80" s="870"/>
      <c r="BX80" s="870"/>
      <c r="BY80" s="870"/>
      <c r="BZ80" s="870"/>
      <c r="CA80" s="870"/>
      <c r="CB80" s="870"/>
      <c r="CC80" s="870"/>
      <c r="CD80" s="870"/>
      <c r="CE80" s="870"/>
      <c r="CF80" s="870"/>
      <c r="CG80" s="875"/>
      <c r="CH80" s="872"/>
      <c r="CI80" s="873"/>
      <c r="CJ80" s="873"/>
      <c r="CK80" s="873"/>
      <c r="CL80" s="874"/>
      <c r="CM80" s="872"/>
      <c r="CN80" s="873"/>
      <c r="CO80" s="873"/>
      <c r="CP80" s="873"/>
      <c r="CQ80" s="874"/>
      <c r="CR80" s="872"/>
      <c r="CS80" s="873"/>
      <c r="CT80" s="873"/>
      <c r="CU80" s="873"/>
      <c r="CV80" s="874"/>
      <c r="CW80" s="872"/>
      <c r="CX80" s="873"/>
      <c r="CY80" s="873"/>
      <c r="CZ80" s="873"/>
      <c r="DA80" s="874"/>
      <c r="DB80" s="872"/>
      <c r="DC80" s="873"/>
      <c r="DD80" s="873"/>
      <c r="DE80" s="873"/>
      <c r="DF80" s="874"/>
      <c r="DG80" s="872"/>
      <c r="DH80" s="873"/>
      <c r="DI80" s="873"/>
      <c r="DJ80" s="873"/>
      <c r="DK80" s="874"/>
      <c r="DL80" s="872"/>
      <c r="DM80" s="873"/>
      <c r="DN80" s="873"/>
      <c r="DO80" s="873"/>
      <c r="DP80" s="874"/>
      <c r="DQ80" s="872"/>
      <c r="DR80" s="873"/>
      <c r="DS80" s="873"/>
      <c r="DT80" s="873"/>
      <c r="DU80" s="874"/>
      <c r="DV80" s="869"/>
      <c r="DW80" s="870"/>
      <c r="DX80" s="870"/>
      <c r="DY80" s="870"/>
      <c r="DZ80" s="871"/>
      <c r="EA80" s="214"/>
    </row>
    <row r="81" spans="1:131" ht="26.25" customHeight="1" x14ac:dyDescent="0.15">
      <c r="A81" s="223">
        <v>14</v>
      </c>
      <c r="B81" s="883"/>
      <c r="C81" s="884"/>
      <c r="D81" s="884"/>
      <c r="E81" s="884"/>
      <c r="F81" s="884"/>
      <c r="G81" s="884"/>
      <c r="H81" s="884"/>
      <c r="I81" s="884"/>
      <c r="J81" s="884"/>
      <c r="K81" s="884"/>
      <c r="L81" s="884"/>
      <c r="M81" s="884"/>
      <c r="N81" s="884"/>
      <c r="O81" s="884"/>
      <c r="P81" s="885"/>
      <c r="Q81" s="886"/>
      <c r="R81" s="840"/>
      <c r="S81" s="840"/>
      <c r="T81" s="840"/>
      <c r="U81" s="840"/>
      <c r="V81" s="840"/>
      <c r="W81" s="840"/>
      <c r="X81" s="840"/>
      <c r="Y81" s="840"/>
      <c r="Z81" s="840"/>
      <c r="AA81" s="840"/>
      <c r="AB81" s="840"/>
      <c r="AC81" s="840"/>
      <c r="AD81" s="840"/>
      <c r="AE81" s="840"/>
      <c r="AF81" s="840"/>
      <c r="AG81" s="840"/>
      <c r="AH81" s="840"/>
      <c r="AI81" s="840"/>
      <c r="AJ81" s="840"/>
      <c r="AK81" s="840"/>
      <c r="AL81" s="840"/>
      <c r="AM81" s="840"/>
      <c r="AN81" s="840"/>
      <c r="AO81" s="840"/>
      <c r="AP81" s="840"/>
      <c r="AQ81" s="840"/>
      <c r="AR81" s="840"/>
      <c r="AS81" s="840"/>
      <c r="AT81" s="840"/>
      <c r="AU81" s="840"/>
      <c r="AV81" s="840"/>
      <c r="AW81" s="840"/>
      <c r="AX81" s="840"/>
      <c r="AY81" s="840"/>
      <c r="AZ81" s="842"/>
      <c r="BA81" s="842"/>
      <c r="BB81" s="842"/>
      <c r="BC81" s="842"/>
      <c r="BD81" s="843"/>
      <c r="BE81" s="226"/>
      <c r="BF81" s="226"/>
      <c r="BG81" s="226"/>
      <c r="BH81" s="226"/>
      <c r="BI81" s="226"/>
      <c r="BJ81" s="226"/>
      <c r="BK81" s="226"/>
      <c r="BL81" s="226"/>
      <c r="BM81" s="226"/>
      <c r="BN81" s="226"/>
      <c r="BO81" s="226"/>
      <c r="BP81" s="226"/>
      <c r="BQ81" s="223">
        <v>75</v>
      </c>
      <c r="BR81" s="228"/>
      <c r="BS81" s="869"/>
      <c r="BT81" s="870"/>
      <c r="BU81" s="870"/>
      <c r="BV81" s="870"/>
      <c r="BW81" s="870"/>
      <c r="BX81" s="870"/>
      <c r="BY81" s="870"/>
      <c r="BZ81" s="870"/>
      <c r="CA81" s="870"/>
      <c r="CB81" s="870"/>
      <c r="CC81" s="870"/>
      <c r="CD81" s="870"/>
      <c r="CE81" s="870"/>
      <c r="CF81" s="870"/>
      <c r="CG81" s="875"/>
      <c r="CH81" s="872"/>
      <c r="CI81" s="873"/>
      <c r="CJ81" s="873"/>
      <c r="CK81" s="873"/>
      <c r="CL81" s="874"/>
      <c r="CM81" s="872"/>
      <c r="CN81" s="873"/>
      <c r="CO81" s="873"/>
      <c r="CP81" s="873"/>
      <c r="CQ81" s="874"/>
      <c r="CR81" s="872"/>
      <c r="CS81" s="873"/>
      <c r="CT81" s="873"/>
      <c r="CU81" s="873"/>
      <c r="CV81" s="874"/>
      <c r="CW81" s="872"/>
      <c r="CX81" s="873"/>
      <c r="CY81" s="873"/>
      <c r="CZ81" s="873"/>
      <c r="DA81" s="874"/>
      <c r="DB81" s="872"/>
      <c r="DC81" s="873"/>
      <c r="DD81" s="873"/>
      <c r="DE81" s="873"/>
      <c r="DF81" s="874"/>
      <c r="DG81" s="872"/>
      <c r="DH81" s="873"/>
      <c r="DI81" s="873"/>
      <c r="DJ81" s="873"/>
      <c r="DK81" s="874"/>
      <c r="DL81" s="872"/>
      <c r="DM81" s="873"/>
      <c r="DN81" s="873"/>
      <c r="DO81" s="873"/>
      <c r="DP81" s="874"/>
      <c r="DQ81" s="872"/>
      <c r="DR81" s="873"/>
      <c r="DS81" s="873"/>
      <c r="DT81" s="873"/>
      <c r="DU81" s="874"/>
      <c r="DV81" s="869"/>
      <c r="DW81" s="870"/>
      <c r="DX81" s="870"/>
      <c r="DY81" s="870"/>
      <c r="DZ81" s="871"/>
      <c r="EA81" s="214"/>
    </row>
    <row r="82" spans="1:131" ht="26.25" customHeight="1" x14ac:dyDescent="0.15">
      <c r="A82" s="223">
        <v>15</v>
      </c>
      <c r="B82" s="883"/>
      <c r="C82" s="884"/>
      <c r="D82" s="884"/>
      <c r="E82" s="884"/>
      <c r="F82" s="884"/>
      <c r="G82" s="884"/>
      <c r="H82" s="884"/>
      <c r="I82" s="884"/>
      <c r="J82" s="884"/>
      <c r="K82" s="884"/>
      <c r="L82" s="884"/>
      <c r="M82" s="884"/>
      <c r="N82" s="884"/>
      <c r="O82" s="884"/>
      <c r="P82" s="885"/>
      <c r="Q82" s="886"/>
      <c r="R82" s="840"/>
      <c r="S82" s="840"/>
      <c r="T82" s="840"/>
      <c r="U82" s="840"/>
      <c r="V82" s="840"/>
      <c r="W82" s="840"/>
      <c r="X82" s="840"/>
      <c r="Y82" s="840"/>
      <c r="Z82" s="840"/>
      <c r="AA82" s="840"/>
      <c r="AB82" s="840"/>
      <c r="AC82" s="840"/>
      <c r="AD82" s="840"/>
      <c r="AE82" s="840"/>
      <c r="AF82" s="840"/>
      <c r="AG82" s="840"/>
      <c r="AH82" s="840"/>
      <c r="AI82" s="840"/>
      <c r="AJ82" s="840"/>
      <c r="AK82" s="840"/>
      <c r="AL82" s="840"/>
      <c r="AM82" s="840"/>
      <c r="AN82" s="840"/>
      <c r="AO82" s="840"/>
      <c r="AP82" s="840"/>
      <c r="AQ82" s="840"/>
      <c r="AR82" s="840"/>
      <c r="AS82" s="840"/>
      <c r="AT82" s="840"/>
      <c r="AU82" s="840"/>
      <c r="AV82" s="840"/>
      <c r="AW82" s="840"/>
      <c r="AX82" s="840"/>
      <c r="AY82" s="840"/>
      <c r="AZ82" s="842"/>
      <c r="BA82" s="842"/>
      <c r="BB82" s="842"/>
      <c r="BC82" s="842"/>
      <c r="BD82" s="843"/>
      <c r="BE82" s="226"/>
      <c r="BF82" s="226"/>
      <c r="BG82" s="226"/>
      <c r="BH82" s="226"/>
      <c r="BI82" s="226"/>
      <c r="BJ82" s="226"/>
      <c r="BK82" s="226"/>
      <c r="BL82" s="226"/>
      <c r="BM82" s="226"/>
      <c r="BN82" s="226"/>
      <c r="BO82" s="226"/>
      <c r="BP82" s="226"/>
      <c r="BQ82" s="223">
        <v>76</v>
      </c>
      <c r="BR82" s="228"/>
      <c r="BS82" s="869"/>
      <c r="BT82" s="870"/>
      <c r="BU82" s="870"/>
      <c r="BV82" s="870"/>
      <c r="BW82" s="870"/>
      <c r="BX82" s="870"/>
      <c r="BY82" s="870"/>
      <c r="BZ82" s="870"/>
      <c r="CA82" s="870"/>
      <c r="CB82" s="870"/>
      <c r="CC82" s="870"/>
      <c r="CD82" s="870"/>
      <c r="CE82" s="870"/>
      <c r="CF82" s="870"/>
      <c r="CG82" s="875"/>
      <c r="CH82" s="872"/>
      <c r="CI82" s="873"/>
      <c r="CJ82" s="873"/>
      <c r="CK82" s="873"/>
      <c r="CL82" s="874"/>
      <c r="CM82" s="872"/>
      <c r="CN82" s="873"/>
      <c r="CO82" s="873"/>
      <c r="CP82" s="873"/>
      <c r="CQ82" s="874"/>
      <c r="CR82" s="872"/>
      <c r="CS82" s="873"/>
      <c r="CT82" s="873"/>
      <c r="CU82" s="873"/>
      <c r="CV82" s="874"/>
      <c r="CW82" s="872"/>
      <c r="CX82" s="873"/>
      <c r="CY82" s="873"/>
      <c r="CZ82" s="873"/>
      <c r="DA82" s="874"/>
      <c r="DB82" s="872"/>
      <c r="DC82" s="873"/>
      <c r="DD82" s="873"/>
      <c r="DE82" s="873"/>
      <c r="DF82" s="874"/>
      <c r="DG82" s="872"/>
      <c r="DH82" s="873"/>
      <c r="DI82" s="873"/>
      <c r="DJ82" s="873"/>
      <c r="DK82" s="874"/>
      <c r="DL82" s="872"/>
      <c r="DM82" s="873"/>
      <c r="DN82" s="873"/>
      <c r="DO82" s="873"/>
      <c r="DP82" s="874"/>
      <c r="DQ82" s="872"/>
      <c r="DR82" s="873"/>
      <c r="DS82" s="873"/>
      <c r="DT82" s="873"/>
      <c r="DU82" s="874"/>
      <c r="DV82" s="869"/>
      <c r="DW82" s="870"/>
      <c r="DX82" s="870"/>
      <c r="DY82" s="870"/>
      <c r="DZ82" s="871"/>
      <c r="EA82" s="214"/>
    </row>
    <row r="83" spans="1:131" ht="26.25" customHeight="1" x14ac:dyDescent="0.15">
      <c r="A83" s="223">
        <v>16</v>
      </c>
      <c r="B83" s="883"/>
      <c r="C83" s="884"/>
      <c r="D83" s="884"/>
      <c r="E83" s="884"/>
      <c r="F83" s="884"/>
      <c r="G83" s="884"/>
      <c r="H83" s="884"/>
      <c r="I83" s="884"/>
      <c r="J83" s="884"/>
      <c r="K83" s="884"/>
      <c r="L83" s="884"/>
      <c r="M83" s="884"/>
      <c r="N83" s="884"/>
      <c r="O83" s="884"/>
      <c r="P83" s="885"/>
      <c r="Q83" s="886"/>
      <c r="R83" s="840"/>
      <c r="S83" s="840"/>
      <c r="T83" s="840"/>
      <c r="U83" s="840"/>
      <c r="V83" s="840"/>
      <c r="W83" s="840"/>
      <c r="X83" s="840"/>
      <c r="Y83" s="840"/>
      <c r="Z83" s="840"/>
      <c r="AA83" s="840"/>
      <c r="AB83" s="840"/>
      <c r="AC83" s="840"/>
      <c r="AD83" s="840"/>
      <c r="AE83" s="840"/>
      <c r="AF83" s="840"/>
      <c r="AG83" s="840"/>
      <c r="AH83" s="840"/>
      <c r="AI83" s="840"/>
      <c r="AJ83" s="840"/>
      <c r="AK83" s="840"/>
      <c r="AL83" s="840"/>
      <c r="AM83" s="840"/>
      <c r="AN83" s="840"/>
      <c r="AO83" s="840"/>
      <c r="AP83" s="840"/>
      <c r="AQ83" s="840"/>
      <c r="AR83" s="840"/>
      <c r="AS83" s="840"/>
      <c r="AT83" s="840"/>
      <c r="AU83" s="840"/>
      <c r="AV83" s="840"/>
      <c r="AW83" s="840"/>
      <c r="AX83" s="840"/>
      <c r="AY83" s="840"/>
      <c r="AZ83" s="842"/>
      <c r="BA83" s="842"/>
      <c r="BB83" s="842"/>
      <c r="BC83" s="842"/>
      <c r="BD83" s="843"/>
      <c r="BE83" s="226"/>
      <c r="BF83" s="226"/>
      <c r="BG83" s="226"/>
      <c r="BH83" s="226"/>
      <c r="BI83" s="226"/>
      <c r="BJ83" s="226"/>
      <c r="BK83" s="226"/>
      <c r="BL83" s="226"/>
      <c r="BM83" s="226"/>
      <c r="BN83" s="226"/>
      <c r="BO83" s="226"/>
      <c r="BP83" s="226"/>
      <c r="BQ83" s="223">
        <v>77</v>
      </c>
      <c r="BR83" s="228"/>
      <c r="BS83" s="869"/>
      <c r="BT83" s="870"/>
      <c r="BU83" s="870"/>
      <c r="BV83" s="870"/>
      <c r="BW83" s="870"/>
      <c r="BX83" s="870"/>
      <c r="BY83" s="870"/>
      <c r="BZ83" s="870"/>
      <c r="CA83" s="870"/>
      <c r="CB83" s="870"/>
      <c r="CC83" s="870"/>
      <c r="CD83" s="870"/>
      <c r="CE83" s="870"/>
      <c r="CF83" s="870"/>
      <c r="CG83" s="875"/>
      <c r="CH83" s="872"/>
      <c r="CI83" s="873"/>
      <c r="CJ83" s="873"/>
      <c r="CK83" s="873"/>
      <c r="CL83" s="874"/>
      <c r="CM83" s="872"/>
      <c r="CN83" s="873"/>
      <c r="CO83" s="873"/>
      <c r="CP83" s="873"/>
      <c r="CQ83" s="874"/>
      <c r="CR83" s="872"/>
      <c r="CS83" s="873"/>
      <c r="CT83" s="873"/>
      <c r="CU83" s="873"/>
      <c r="CV83" s="874"/>
      <c r="CW83" s="872"/>
      <c r="CX83" s="873"/>
      <c r="CY83" s="873"/>
      <c r="CZ83" s="873"/>
      <c r="DA83" s="874"/>
      <c r="DB83" s="872"/>
      <c r="DC83" s="873"/>
      <c r="DD83" s="873"/>
      <c r="DE83" s="873"/>
      <c r="DF83" s="874"/>
      <c r="DG83" s="872"/>
      <c r="DH83" s="873"/>
      <c r="DI83" s="873"/>
      <c r="DJ83" s="873"/>
      <c r="DK83" s="874"/>
      <c r="DL83" s="872"/>
      <c r="DM83" s="873"/>
      <c r="DN83" s="873"/>
      <c r="DO83" s="873"/>
      <c r="DP83" s="874"/>
      <c r="DQ83" s="872"/>
      <c r="DR83" s="873"/>
      <c r="DS83" s="873"/>
      <c r="DT83" s="873"/>
      <c r="DU83" s="874"/>
      <c r="DV83" s="869"/>
      <c r="DW83" s="870"/>
      <c r="DX83" s="870"/>
      <c r="DY83" s="870"/>
      <c r="DZ83" s="871"/>
      <c r="EA83" s="214"/>
    </row>
    <row r="84" spans="1:131" ht="26.25" customHeight="1" x14ac:dyDescent="0.15">
      <c r="A84" s="223">
        <v>17</v>
      </c>
      <c r="B84" s="883"/>
      <c r="C84" s="884"/>
      <c r="D84" s="884"/>
      <c r="E84" s="884"/>
      <c r="F84" s="884"/>
      <c r="G84" s="884"/>
      <c r="H84" s="884"/>
      <c r="I84" s="884"/>
      <c r="J84" s="884"/>
      <c r="K84" s="884"/>
      <c r="L84" s="884"/>
      <c r="M84" s="884"/>
      <c r="N84" s="884"/>
      <c r="O84" s="884"/>
      <c r="P84" s="885"/>
      <c r="Q84" s="886"/>
      <c r="R84" s="840"/>
      <c r="S84" s="840"/>
      <c r="T84" s="840"/>
      <c r="U84" s="840"/>
      <c r="V84" s="840"/>
      <c r="W84" s="840"/>
      <c r="X84" s="840"/>
      <c r="Y84" s="840"/>
      <c r="Z84" s="840"/>
      <c r="AA84" s="840"/>
      <c r="AB84" s="840"/>
      <c r="AC84" s="840"/>
      <c r="AD84" s="840"/>
      <c r="AE84" s="840"/>
      <c r="AF84" s="840"/>
      <c r="AG84" s="840"/>
      <c r="AH84" s="840"/>
      <c r="AI84" s="840"/>
      <c r="AJ84" s="840"/>
      <c r="AK84" s="840"/>
      <c r="AL84" s="840"/>
      <c r="AM84" s="840"/>
      <c r="AN84" s="840"/>
      <c r="AO84" s="840"/>
      <c r="AP84" s="840"/>
      <c r="AQ84" s="840"/>
      <c r="AR84" s="840"/>
      <c r="AS84" s="840"/>
      <c r="AT84" s="840"/>
      <c r="AU84" s="840"/>
      <c r="AV84" s="840"/>
      <c r="AW84" s="840"/>
      <c r="AX84" s="840"/>
      <c r="AY84" s="840"/>
      <c r="AZ84" s="842"/>
      <c r="BA84" s="842"/>
      <c r="BB84" s="842"/>
      <c r="BC84" s="842"/>
      <c r="BD84" s="843"/>
      <c r="BE84" s="226"/>
      <c r="BF84" s="226"/>
      <c r="BG84" s="226"/>
      <c r="BH84" s="226"/>
      <c r="BI84" s="226"/>
      <c r="BJ84" s="226"/>
      <c r="BK84" s="226"/>
      <c r="BL84" s="226"/>
      <c r="BM84" s="226"/>
      <c r="BN84" s="226"/>
      <c r="BO84" s="226"/>
      <c r="BP84" s="226"/>
      <c r="BQ84" s="223">
        <v>78</v>
      </c>
      <c r="BR84" s="228"/>
      <c r="BS84" s="869"/>
      <c r="BT84" s="870"/>
      <c r="BU84" s="870"/>
      <c r="BV84" s="870"/>
      <c r="BW84" s="870"/>
      <c r="BX84" s="870"/>
      <c r="BY84" s="870"/>
      <c r="BZ84" s="870"/>
      <c r="CA84" s="870"/>
      <c r="CB84" s="870"/>
      <c r="CC84" s="870"/>
      <c r="CD84" s="870"/>
      <c r="CE84" s="870"/>
      <c r="CF84" s="870"/>
      <c r="CG84" s="875"/>
      <c r="CH84" s="872"/>
      <c r="CI84" s="873"/>
      <c r="CJ84" s="873"/>
      <c r="CK84" s="873"/>
      <c r="CL84" s="874"/>
      <c r="CM84" s="872"/>
      <c r="CN84" s="873"/>
      <c r="CO84" s="873"/>
      <c r="CP84" s="873"/>
      <c r="CQ84" s="874"/>
      <c r="CR84" s="872"/>
      <c r="CS84" s="873"/>
      <c r="CT84" s="873"/>
      <c r="CU84" s="873"/>
      <c r="CV84" s="874"/>
      <c r="CW84" s="872"/>
      <c r="CX84" s="873"/>
      <c r="CY84" s="873"/>
      <c r="CZ84" s="873"/>
      <c r="DA84" s="874"/>
      <c r="DB84" s="872"/>
      <c r="DC84" s="873"/>
      <c r="DD84" s="873"/>
      <c r="DE84" s="873"/>
      <c r="DF84" s="874"/>
      <c r="DG84" s="872"/>
      <c r="DH84" s="873"/>
      <c r="DI84" s="873"/>
      <c r="DJ84" s="873"/>
      <c r="DK84" s="874"/>
      <c r="DL84" s="872"/>
      <c r="DM84" s="873"/>
      <c r="DN84" s="873"/>
      <c r="DO84" s="873"/>
      <c r="DP84" s="874"/>
      <c r="DQ84" s="872"/>
      <c r="DR84" s="873"/>
      <c r="DS84" s="873"/>
      <c r="DT84" s="873"/>
      <c r="DU84" s="874"/>
      <c r="DV84" s="869"/>
      <c r="DW84" s="870"/>
      <c r="DX84" s="870"/>
      <c r="DY84" s="870"/>
      <c r="DZ84" s="871"/>
      <c r="EA84" s="214"/>
    </row>
    <row r="85" spans="1:131" ht="26.25" customHeight="1" x14ac:dyDescent="0.15">
      <c r="A85" s="223">
        <v>18</v>
      </c>
      <c r="B85" s="883"/>
      <c r="C85" s="884"/>
      <c r="D85" s="884"/>
      <c r="E85" s="884"/>
      <c r="F85" s="884"/>
      <c r="G85" s="884"/>
      <c r="H85" s="884"/>
      <c r="I85" s="884"/>
      <c r="J85" s="884"/>
      <c r="K85" s="884"/>
      <c r="L85" s="884"/>
      <c r="M85" s="884"/>
      <c r="N85" s="884"/>
      <c r="O85" s="884"/>
      <c r="P85" s="885"/>
      <c r="Q85" s="886"/>
      <c r="R85" s="840"/>
      <c r="S85" s="840"/>
      <c r="T85" s="840"/>
      <c r="U85" s="840"/>
      <c r="V85" s="840"/>
      <c r="W85" s="840"/>
      <c r="X85" s="840"/>
      <c r="Y85" s="840"/>
      <c r="Z85" s="840"/>
      <c r="AA85" s="840"/>
      <c r="AB85" s="840"/>
      <c r="AC85" s="840"/>
      <c r="AD85" s="840"/>
      <c r="AE85" s="840"/>
      <c r="AF85" s="840"/>
      <c r="AG85" s="840"/>
      <c r="AH85" s="840"/>
      <c r="AI85" s="840"/>
      <c r="AJ85" s="840"/>
      <c r="AK85" s="840"/>
      <c r="AL85" s="840"/>
      <c r="AM85" s="840"/>
      <c r="AN85" s="840"/>
      <c r="AO85" s="840"/>
      <c r="AP85" s="840"/>
      <c r="AQ85" s="840"/>
      <c r="AR85" s="840"/>
      <c r="AS85" s="840"/>
      <c r="AT85" s="840"/>
      <c r="AU85" s="840"/>
      <c r="AV85" s="840"/>
      <c r="AW85" s="840"/>
      <c r="AX85" s="840"/>
      <c r="AY85" s="840"/>
      <c r="AZ85" s="842"/>
      <c r="BA85" s="842"/>
      <c r="BB85" s="842"/>
      <c r="BC85" s="842"/>
      <c r="BD85" s="843"/>
      <c r="BE85" s="226"/>
      <c r="BF85" s="226"/>
      <c r="BG85" s="226"/>
      <c r="BH85" s="226"/>
      <c r="BI85" s="226"/>
      <c r="BJ85" s="226"/>
      <c r="BK85" s="226"/>
      <c r="BL85" s="226"/>
      <c r="BM85" s="226"/>
      <c r="BN85" s="226"/>
      <c r="BO85" s="226"/>
      <c r="BP85" s="226"/>
      <c r="BQ85" s="223">
        <v>79</v>
      </c>
      <c r="BR85" s="228"/>
      <c r="BS85" s="869"/>
      <c r="BT85" s="870"/>
      <c r="BU85" s="870"/>
      <c r="BV85" s="870"/>
      <c r="BW85" s="870"/>
      <c r="BX85" s="870"/>
      <c r="BY85" s="870"/>
      <c r="BZ85" s="870"/>
      <c r="CA85" s="870"/>
      <c r="CB85" s="870"/>
      <c r="CC85" s="870"/>
      <c r="CD85" s="870"/>
      <c r="CE85" s="870"/>
      <c r="CF85" s="870"/>
      <c r="CG85" s="875"/>
      <c r="CH85" s="872"/>
      <c r="CI85" s="873"/>
      <c r="CJ85" s="873"/>
      <c r="CK85" s="873"/>
      <c r="CL85" s="874"/>
      <c r="CM85" s="872"/>
      <c r="CN85" s="873"/>
      <c r="CO85" s="873"/>
      <c r="CP85" s="873"/>
      <c r="CQ85" s="874"/>
      <c r="CR85" s="872"/>
      <c r="CS85" s="873"/>
      <c r="CT85" s="873"/>
      <c r="CU85" s="873"/>
      <c r="CV85" s="874"/>
      <c r="CW85" s="872"/>
      <c r="CX85" s="873"/>
      <c r="CY85" s="873"/>
      <c r="CZ85" s="873"/>
      <c r="DA85" s="874"/>
      <c r="DB85" s="872"/>
      <c r="DC85" s="873"/>
      <c r="DD85" s="873"/>
      <c r="DE85" s="873"/>
      <c r="DF85" s="874"/>
      <c r="DG85" s="872"/>
      <c r="DH85" s="873"/>
      <c r="DI85" s="873"/>
      <c r="DJ85" s="873"/>
      <c r="DK85" s="874"/>
      <c r="DL85" s="872"/>
      <c r="DM85" s="873"/>
      <c r="DN85" s="873"/>
      <c r="DO85" s="873"/>
      <c r="DP85" s="874"/>
      <c r="DQ85" s="872"/>
      <c r="DR85" s="873"/>
      <c r="DS85" s="873"/>
      <c r="DT85" s="873"/>
      <c r="DU85" s="874"/>
      <c r="DV85" s="869"/>
      <c r="DW85" s="870"/>
      <c r="DX85" s="870"/>
      <c r="DY85" s="870"/>
      <c r="DZ85" s="871"/>
      <c r="EA85" s="214"/>
    </row>
    <row r="86" spans="1:131" ht="26.25" customHeight="1" x14ac:dyDescent="0.15">
      <c r="A86" s="223">
        <v>19</v>
      </c>
      <c r="B86" s="883"/>
      <c r="C86" s="884"/>
      <c r="D86" s="884"/>
      <c r="E86" s="884"/>
      <c r="F86" s="884"/>
      <c r="G86" s="884"/>
      <c r="H86" s="884"/>
      <c r="I86" s="884"/>
      <c r="J86" s="884"/>
      <c r="K86" s="884"/>
      <c r="L86" s="884"/>
      <c r="M86" s="884"/>
      <c r="N86" s="884"/>
      <c r="O86" s="884"/>
      <c r="P86" s="885"/>
      <c r="Q86" s="886"/>
      <c r="R86" s="840"/>
      <c r="S86" s="840"/>
      <c r="T86" s="840"/>
      <c r="U86" s="840"/>
      <c r="V86" s="840"/>
      <c r="W86" s="840"/>
      <c r="X86" s="840"/>
      <c r="Y86" s="840"/>
      <c r="Z86" s="840"/>
      <c r="AA86" s="840"/>
      <c r="AB86" s="840"/>
      <c r="AC86" s="840"/>
      <c r="AD86" s="840"/>
      <c r="AE86" s="840"/>
      <c r="AF86" s="840"/>
      <c r="AG86" s="840"/>
      <c r="AH86" s="840"/>
      <c r="AI86" s="840"/>
      <c r="AJ86" s="840"/>
      <c r="AK86" s="840"/>
      <c r="AL86" s="840"/>
      <c r="AM86" s="840"/>
      <c r="AN86" s="840"/>
      <c r="AO86" s="840"/>
      <c r="AP86" s="840"/>
      <c r="AQ86" s="840"/>
      <c r="AR86" s="840"/>
      <c r="AS86" s="840"/>
      <c r="AT86" s="840"/>
      <c r="AU86" s="840"/>
      <c r="AV86" s="840"/>
      <c r="AW86" s="840"/>
      <c r="AX86" s="840"/>
      <c r="AY86" s="840"/>
      <c r="AZ86" s="842"/>
      <c r="BA86" s="842"/>
      <c r="BB86" s="842"/>
      <c r="BC86" s="842"/>
      <c r="BD86" s="843"/>
      <c r="BE86" s="226"/>
      <c r="BF86" s="226"/>
      <c r="BG86" s="226"/>
      <c r="BH86" s="226"/>
      <c r="BI86" s="226"/>
      <c r="BJ86" s="226"/>
      <c r="BK86" s="226"/>
      <c r="BL86" s="226"/>
      <c r="BM86" s="226"/>
      <c r="BN86" s="226"/>
      <c r="BO86" s="226"/>
      <c r="BP86" s="226"/>
      <c r="BQ86" s="223">
        <v>80</v>
      </c>
      <c r="BR86" s="228"/>
      <c r="BS86" s="869"/>
      <c r="BT86" s="870"/>
      <c r="BU86" s="870"/>
      <c r="BV86" s="870"/>
      <c r="BW86" s="870"/>
      <c r="BX86" s="870"/>
      <c r="BY86" s="870"/>
      <c r="BZ86" s="870"/>
      <c r="CA86" s="870"/>
      <c r="CB86" s="870"/>
      <c r="CC86" s="870"/>
      <c r="CD86" s="870"/>
      <c r="CE86" s="870"/>
      <c r="CF86" s="870"/>
      <c r="CG86" s="875"/>
      <c r="CH86" s="872"/>
      <c r="CI86" s="873"/>
      <c r="CJ86" s="873"/>
      <c r="CK86" s="873"/>
      <c r="CL86" s="874"/>
      <c r="CM86" s="872"/>
      <c r="CN86" s="873"/>
      <c r="CO86" s="873"/>
      <c r="CP86" s="873"/>
      <c r="CQ86" s="874"/>
      <c r="CR86" s="872"/>
      <c r="CS86" s="873"/>
      <c r="CT86" s="873"/>
      <c r="CU86" s="873"/>
      <c r="CV86" s="874"/>
      <c r="CW86" s="872"/>
      <c r="CX86" s="873"/>
      <c r="CY86" s="873"/>
      <c r="CZ86" s="873"/>
      <c r="DA86" s="874"/>
      <c r="DB86" s="872"/>
      <c r="DC86" s="873"/>
      <c r="DD86" s="873"/>
      <c r="DE86" s="873"/>
      <c r="DF86" s="874"/>
      <c r="DG86" s="872"/>
      <c r="DH86" s="873"/>
      <c r="DI86" s="873"/>
      <c r="DJ86" s="873"/>
      <c r="DK86" s="874"/>
      <c r="DL86" s="872"/>
      <c r="DM86" s="873"/>
      <c r="DN86" s="873"/>
      <c r="DO86" s="873"/>
      <c r="DP86" s="874"/>
      <c r="DQ86" s="872"/>
      <c r="DR86" s="873"/>
      <c r="DS86" s="873"/>
      <c r="DT86" s="873"/>
      <c r="DU86" s="874"/>
      <c r="DV86" s="869"/>
      <c r="DW86" s="870"/>
      <c r="DX86" s="870"/>
      <c r="DY86" s="870"/>
      <c r="DZ86" s="871"/>
      <c r="EA86" s="214"/>
    </row>
    <row r="87" spans="1:131" ht="26.25" customHeight="1" x14ac:dyDescent="0.15">
      <c r="A87" s="229">
        <v>20</v>
      </c>
      <c r="B87" s="890"/>
      <c r="C87" s="891"/>
      <c r="D87" s="891"/>
      <c r="E87" s="891"/>
      <c r="F87" s="891"/>
      <c r="G87" s="891"/>
      <c r="H87" s="891"/>
      <c r="I87" s="891"/>
      <c r="J87" s="891"/>
      <c r="K87" s="891"/>
      <c r="L87" s="891"/>
      <c r="M87" s="891"/>
      <c r="N87" s="891"/>
      <c r="O87" s="891"/>
      <c r="P87" s="892"/>
      <c r="Q87" s="893"/>
      <c r="R87" s="894"/>
      <c r="S87" s="894"/>
      <c r="T87" s="894"/>
      <c r="U87" s="894"/>
      <c r="V87" s="894"/>
      <c r="W87" s="894"/>
      <c r="X87" s="894"/>
      <c r="Y87" s="894"/>
      <c r="Z87" s="894"/>
      <c r="AA87" s="894"/>
      <c r="AB87" s="894"/>
      <c r="AC87" s="894"/>
      <c r="AD87" s="894"/>
      <c r="AE87" s="894"/>
      <c r="AF87" s="894"/>
      <c r="AG87" s="894"/>
      <c r="AH87" s="894"/>
      <c r="AI87" s="894"/>
      <c r="AJ87" s="894"/>
      <c r="AK87" s="894"/>
      <c r="AL87" s="894"/>
      <c r="AM87" s="894"/>
      <c r="AN87" s="894"/>
      <c r="AO87" s="894"/>
      <c r="AP87" s="894"/>
      <c r="AQ87" s="894"/>
      <c r="AR87" s="894"/>
      <c r="AS87" s="894"/>
      <c r="AT87" s="894"/>
      <c r="AU87" s="894"/>
      <c r="AV87" s="894"/>
      <c r="AW87" s="894"/>
      <c r="AX87" s="894"/>
      <c r="AY87" s="894"/>
      <c r="AZ87" s="895"/>
      <c r="BA87" s="895"/>
      <c r="BB87" s="895"/>
      <c r="BC87" s="895"/>
      <c r="BD87" s="896"/>
      <c r="BE87" s="226"/>
      <c r="BF87" s="226"/>
      <c r="BG87" s="226"/>
      <c r="BH87" s="226"/>
      <c r="BI87" s="226"/>
      <c r="BJ87" s="226"/>
      <c r="BK87" s="226"/>
      <c r="BL87" s="226"/>
      <c r="BM87" s="226"/>
      <c r="BN87" s="226"/>
      <c r="BO87" s="226"/>
      <c r="BP87" s="226"/>
      <c r="BQ87" s="223">
        <v>81</v>
      </c>
      <c r="BR87" s="228"/>
      <c r="BS87" s="869"/>
      <c r="BT87" s="870"/>
      <c r="BU87" s="870"/>
      <c r="BV87" s="870"/>
      <c r="BW87" s="870"/>
      <c r="BX87" s="870"/>
      <c r="BY87" s="870"/>
      <c r="BZ87" s="870"/>
      <c r="CA87" s="870"/>
      <c r="CB87" s="870"/>
      <c r="CC87" s="870"/>
      <c r="CD87" s="870"/>
      <c r="CE87" s="870"/>
      <c r="CF87" s="870"/>
      <c r="CG87" s="875"/>
      <c r="CH87" s="872"/>
      <c r="CI87" s="873"/>
      <c r="CJ87" s="873"/>
      <c r="CK87" s="873"/>
      <c r="CL87" s="874"/>
      <c r="CM87" s="872"/>
      <c r="CN87" s="873"/>
      <c r="CO87" s="873"/>
      <c r="CP87" s="873"/>
      <c r="CQ87" s="874"/>
      <c r="CR87" s="872"/>
      <c r="CS87" s="873"/>
      <c r="CT87" s="873"/>
      <c r="CU87" s="873"/>
      <c r="CV87" s="874"/>
      <c r="CW87" s="872"/>
      <c r="CX87" s="873"/>
      <c r="CY87" s="873"/>
      <c r="CZ87" s="873"/>
      <c r="DA87" s="874"/>
      <c r="DB87" s="872"/>
      <c r="DC87" s="873"/>
      <c r="DD87" s="873"/>
      <c r="DE87" s="873"/>
      <c r="DF87" s="874"/>
      <c r="DG87" s="872"/>
      <c r="DH87" s="873"/>
      <c r="DI87" s="873"/>
      <c r="DJ87" s="873"/>
      <c r="DK87" s="874"/>
      <c r="DL87" s="872"/>
      <c r="DM87" s="873"/>
      <c r="DN87" s="873"/>
      <c r="DO87" s="873"/>
      <c r="DP87" s="874"/>
      <c r="DQ87" s="872"/>
      <c r="DR87" s="873"/>
      <c r="DS87" s="873"/>
      <c r="DT87" s="873"/>
      <c r="DU87" s="874"/>
      <c r="DV87" s="869"/>
      <c r="DW87" s="870"/>
      <c r="DX87" s="870"/>
      <c r="DY87" s="870"/>
      <c r="DZ87" s="871"/>
      <c r="EA87" s="214"/>
    </row>
    <row r="88" spans="1:131" ht="26.25" customHeight="1" thickBot="1" x14ac:dyDescent="0.2">
      <c r="A88" s="225" t="s">
        <v>391</v>
      </c>
      <c r="B88" s="799" t="s">
        <v>428</v>
      </c>
      <c r="C88" s="800"/>
      <c r="D88" s="800"/>
      <c r="E88" s="800"/>
      <c r="F88" s="800"/>
      <c r="G88" s="800"/>
      <c r="H88" s="800"/>
      <c r="I88" s="800"/>
      <c r="J88" s="800"/>
      <c r="K88" s="800"/>
      <c r="L88" s="800"/>
      <c r="M88" s="800"/>
      <c r="N88" s="800"/>
      <c r="O88" s="800"/>
      <c r="P88" s="801"/>
      <c r="Q88" s="850"/>
      <c r="R88" s="851"/>
      <c r="S88" s="851"/>
      <c r="T88" s="851"/>
      <c r="U88" s="851"/>
      <c r="V88" s="851"/>
      <c r="W88" s="851"/>
      <c r="X88" s="851"/>
      <c r="Y88" s="851"/>
      <c r="Z88" s="851"/>
      <c r="AA88" s="851"/>
      <c r="AB88" s="851"/>
      <c r="AC88" s="851"/>
      <c r="AD88" s="851"/>
      <c r="AE88" s="851"/>
      <c r="AF88" s="854"/>
      <c r="AG88" s="854"/>
      <c r="AH88" s="854"/>
      <c r="AI88" s="854"/>
      <c r="AJ88" s="854"/>
      <c r="AK88" s="851"/>
      <c r="AL88" s="851"/>
      <c r="AM88" s="851"/>
      <c r="AN88" s="851"/>
      <c r="AO88" s="851"/>
      <c r="AP88" s="854"/>
      <c r="AQ88" s="854"/>
      <c r="AR88" s="854"/>
      <c r="AS88" s="854"/>
      <c r="AT88" s="854"/>
      <c r="AU88" s="854"/>
      <c r="AV88" s="854"/>
      <c r="AW88" s="854"/>
      <c r="AX88" s="854"/>
      <c r="AY88" s="854"/>
      <c r="AZ88" s="859"/>
      <c r="BA88" s="859"/>
      <c r="BB88" s="859"/>
      <c r="BC88" s="859"/>
      <c r="BD88" s="860"/>
      <c r="BE88" s="226"/>
      <c r="BF88" s="226"/>
      <c r="BG88" s="226"/>
      <c r="BH88" s="226"/>
      <c r="BI88" s="226"/>
      <c r="BJ88" s="226"/>
      <c r="BK88" s="226"/>
      <c r="BL88" s="226"/>
      <c r="BM88" s="226"/>
      <c r="BN88" s="226"/>
      <c r="BO88" s="226"/>
      <c r="BP88" s="226"/>
      <c r="BQ88" s="223">
        <v>82</v>
      </c>
      <c r="BR88" s="228"/>
      <c r="BS88" s="869"/>
      <c r="BT88" s="870"/>
      <c r="BU88" s="870"/>
      <c r="BV88" s="870"/>
      <c r="BW88" s="870"/>
      <c r="BX88" s="870"/>
      <c r="BY88" s="870"/>
      <c r="BZ88" s="870"/>
      <c r="CA88" s="870"/>
      <c r="CB88" s="870"/>
      <c r="CC88" s="870"/>
      <c r="CD88" s="870"/>
      <c r="CE88" s="870"/>
      <c r="CF88" s="870"/>
      <c r="CG88" s="875"/>
      <c r="CH88" s="872"/>
      <c r="CI88" s="873"/>
      <c r="CJ88" s="873"/>
      <c r="CK88" s="873"/>
      <c r="CL88" s="874"/>
      <c r="CM88" s="872"/>
      <c r="CN88" s="873"/>
      <c r="CO88" s="873"/>
      <c r="CP88" s="873"/>
      <c r="CQ88" s="874"/>
      <c r="CR88" s="872"/>
      <c r="CS88" s="873"/>
      <c r="CT88" s="873"/>
      <c r="CU88" s="873"/>
      <c r="CV88" s="874"/>
      <c r="CW88" s="872"/>
      <c r="CX88" s="873"/>
      <c r="CY88" s="873"/>
      <c r="CZ88" s="873"/>
      <c r="DA88" s="874"/>
      <c r="DB88" s="872"/>
      <c r="DC88" s="873"/>
      <c r="DD88" s="873"/>
      <c r="DE88" s="873"/>
      <c r="DF88" s="874"/>
      <c r="DG88" s="872"/>
      <c r="DH88" s="873"/>
      <c r="DI88" s="873"/>
      <c r="DJ88" s="873"/>
      <c r="DK88" s="874"/>
      <c r="DL88" s="872"/>
      <c r="DM88" s="873"/>
      <c r="DN88" s="873"/>
      <c r="DO88" s="873"/>
      <c r="DP88" s="874"/>
      <c r="DQ88" s="872"/>
      <c r="DR88" s="873"/>
      <c r="DS88" s="873"/>
      <c r="DT88" s="873"/>
      <c r="DU88" s="874"/>
      <c r="DV88" s="869"/>
      <c r="DW88" s="870"/>
      <c r="DX88" s="870"/>
      <c r="DY88" s="870"/>
      <c r="DZ88" s="871"/>
      <c r="EA88" s="214"/>
    </row>
    <row r="89" spans="1:131" ht="26.25" hidden="1" customHeight="1" x14ac:dyDescent="0.15">
      <c r="A89" s="230"/>
      <c r="B89" s="231"/>
      <c r="C89" s="231"/>
      <c r="D89" s="231"/>
      <c r="E89" s="231"/>
      <c r="F89" s="231"/>
      <c r="G89" s="231"/>
      <c r="H89" s="231"/>
      <c r="I89" s="231"/>
      <c r="J89" s="231"/>
      <c r="K89" s="231"/>
      <c r="L89" s="231"/>
      <c r="M89" s="231"/>
      <c r="N89" s="231"/>
      <c r="O89" s="231"/>
      <c r="P89" s="231"/>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3"/>
      <c r="BA89" s="233"/>
      <c r="BB89" s="233"/>
      <c r="BC89" s="233"/>
      <c r="BD89" s="233"/>
      <c r="BE89" s="226"/>
      <c r="BF89" s="226"/>
      <c r="BG89" s="226"/>
      <c r="BH89" s="226"/>
      <c r="BI89" s="226"/>
      <c r="BJ89" s="226"/>
      <c r="BK89" s="226"/>
      <c r="BL89" s="226"/>
      <c r="BM89" s="226"/>
      <c r="BN89" s="226"/>
      <c r="BO89" s="226"/>
      <c r="BP89" s="226"/>
      <c r="BQ89" s="223">
        <v>83</v>
      </c>
      <c r="BR89" s="228"/>
      <c r="BS89" s="869"/>
      <c r="BT89" s="870"/>
      <c r="BU89" s="870"/>
      <c r="BV89" s="870"/>
      <c r="BW89" s="870"/>
      <c r="BX89" s="870"/>
      <c r="BY89" s="870"/>
      <c r="BZ89" s="870"/>
      <c r="CA89" s="870"/>
      <c r="CB89" s="870"/>
      <c r="CC89" s="870"/>
      <c r="CD89" s="870"/>
      <c r="CE89" s="870"/>
      <c r="CF89" s="870"/>
      <c r="CG89" s="875"/>
      <c r="CH89" s="872"/>
      <c r="CI89" s="873"/>
      <c r="CJ89" s="873"/>
      <c r="CK89" s="873"/>
      <c r="CL89" s="874"/>
      <c r="CM89" s="872"/>
      <c r="CN89" s="873"/>
      <c r="CO89" s="873"/>
      <c r="CP89" s="873"/>
      <c r="CQ89" s="874"/>
      <c r="CR89" s="872"/>
      <c r="CS89" s="873"/>
      <c r="CT89" s="873"/>
      <c r="CU89" s="873"/>
      <c r="CV89" s="874"/>
      <c r="CW89" s="872"/>
      <c r="CX89" s="873"/>
      <c r="CY89" s="873"/>
      <c r="CZ89" s="873"/>
      <c r="DA89" s="874"/>
      <c r="DB89" s="872"/>
      <c r="DC89" s="873"/>
      <c r="DD89" s="873"/>
      <c r="DE89" s="873"/>
      <c r="DF89" s="874"/>
      <c r="DG89" s="872"/>
      <c r="DH89" s="873"/>
      <c r="DI89" s="873"/>
      <c r="DJ89" s="873"/>
      <c r="DK89" s="874"/>
      <c r="DL89" s="872"/>
      <c r="DM89" s="873"/>
      <c r="DN89" s="873"/>
      <c r="DO89" s="873"/>
      <c r="DP89" s="874"/>
      <c r="DQ89" s="872"/>
      <c r="DR89" s="873"/>
      <c r="DS89" s="873"/>
      <c r="DT89" s="873"/>
      <c r="DU89" s="874"/>
      <c r="DV89" s="869"/>
      <c r="DW89" s="870"/>
      <c r="DX89" s="870"/>
      <c r="DY89" s="870"/>
      <c r="DZ89" s="871"/>
      <c r="EA89" s="214"/>
    </row>
    <row r="90" spans="1:131" ht="26.25" hidden="1" customHeight="1" x14ac:dyDescent="0.15">
      <c r="A90" s="230"/>
      <c r="B90" s="231"/>
      <c r="C90" s="231"/>
      <c r="D90" s="231"/>
      <c r="E90" s="231"/>
      <c r="F90" s="231"/>
      <c r="G90" s="231"/>
      <c r="H90" s="231"/>
      <c r="I90" s="231"/>
      <c r="J90" s="231"/>
      <c r="K90" s="231"/>
      <c r="L90" s="231"/>
      <c r="M90" s="231"/>
      <c r="N90" s="231"/>
      <c r="O90" s="231"/>
      <c r="P90" s="231"/>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3"/>
      <c r="BA90" s="233"/>
      <c r="BB90" s="233"/>
      <c r="BC90" s="233"/>
      <c r="BD90" s="233"/>
      <c r="BE90" s="226"/>
      <c r="BF90" s="226"/>
      <c r="BG90" s="226"/>
      <c r="BH90" s="226"/>
      <c r="BI90" s="226"/>
      <c r="BJ90" s="226"/>
      <c r="BK90" s="226"/>
      <c r="BL90" s="226"/>
      <c r="BM90" s="226"/>
      <c r="BN90" s="226"/>
      <c r="BO90" s="226"/>
      <c r="BP90" s="226"/>
      <c r="BQ90" s="223">
        <v>84</v>
      </c>
      <c r="BR90" s="228"/>
      <c r="BS90" s="869"/>
      <c r="BT90" s="870"/>
      <c r="BU90" s="870"/>
      <c r="BV90" s="870"/>
      <c r="BW90" s="870"/>
      <c r="BX90" s="870"/>
      <c r="BY90" s="870"/>
      <c r="BZ90" s="870"/>
      <c r="CA90" s="870"/>
      <c r="CB90" s="870"/>
      <c r="CC90" s="870"/>
      <c r="CD90" s="870"/>
      <c r="CE90" s="870"/>
      <c r="CF90" s="870"/>
      <c r="CG90" s="875"/>
      <c r="CH90" s="872"/>
      <c r="CI90" s="873"/>
      <c r="CJ90" s="873"/>
      <c r="CK90" s="873"/>
      <c r="CL90" s="874"/>
      <c r="CM90" s="872"/>
      <c r="CN90" s="873"/>
      <c r="CO90" s="873"/>
      <c r="CP90" s="873"/>
      <c r="CQ90" s="874"/>
      <c r="CR90" s="872"/>
      <c r="CS90" s="873"/>
      <c r="CT90" s="873"/>
      <c r="CU90" s="873"/>
      <c r="CV90" s="874"/>
      <c r="CW90" s="872"/>
      <c r="CX90" s="873"/>
      <c r="CY90" s="873"/>
      <c r="CZ90" s="873"/>
      <c r="DA90" s="874"/>
      <c r="DB90" s="872"/>
      <c r="DC90" s="873"/>
      <c r="DD90" s="873"/>
      <c r="DE90" s="873"/>
      <c r="DF90" s="874"/>
      <c r="DG90" s="872"/>
      <c r="DH90" s="873"/>
      <c r="DI90" s="873"/>
      <c r="DJ90" s="873"/>
      <c r="DK90" s="874"/>
      <c r="DL90" s="872"/>
      <c r="DM90" s="873"/>
      <c r="DN90" s="873"/>
      <c r="DO90" s="873"/>
      <c r="DP90" s="874"/>
      <c r="DQ90" s="872"/>
      <c r="DR90" s="873"/>
      <c r="DS90" s="873"/>
      <c r="DT90" s="873"/>
      <c r="DU90" s="874"/>
      <c r="DV90" s="869"/>
      <c r="DW90" s="870"/>
      <c r="DX90" s="870"/>
      <c r="DY90" s="870"/>
      <c r="DZ90" s="871"/>
      <c r="EA90" s="214"/>
    </row>
    <row r="91" spans="1:131" ht="26.25" hidden="1" customHeight="1" x14ac:dyDescent="0.15">
      <c r="A91" s="230"/>
      <c r="B91" s="231"/>
      <c r="C91" s="231"/>
      <c r="D91" s="231"/>
      <c r="E91" s="231"/>
      <c r="F91" s="231"/>
      <c r="G91" s="231"/>
      <c r="H91" s="231"/>
      <c r="I91" s="231"/>
      <c r="J91" s="231"/>
      <c r="K91" s="231"/>
      <c r="L91" s="231"/>
      <c r="M91" s="231"/>
      <c r="N91" s="231"/>
      <c r="O91" s="231"/>
      <c r="P91" s="231"/>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3"/>
      <c r="BA91" s="233"/>
      <c r="BB91" s="233"/>
      <c r="BC91" s="233"/>
      <c r="BD91" s="233"/>
      <c r="BE91" s="226"/>
      <c r="BF91" s="226"/>
      <c r="BG91" s="226"/>
      <c r="BH91" s="226"/>
      <c r="BI91" s="226"/>
      <c r="BJ91" s="226"/>
      <c r="BK91" s="226"/>
      <c r="BL91" s="226"/>
      <c r="BM91" s="226"/>
      <c r="BN91" s="226"/>
      <c r="BO91" s="226"/>
      <c r="BP91" s="226"/>
      <c r="BQ91" s="223">
        <v>85</v>
      </c>
      <c r="BR91" s="228"/>
      <c r="BS91" s="869"/>
      <c r="BT91" s="870"/>
      <c r="BU91" s="870"/>
      <c r="BV91" s="870"/>
      <c r="BW91" s="870"/>
      <c r="BX91" s="870"/>
      <c r="BY91" s="870"/>
      <c r="BZ91" s="870"/>
      <c r="CA91" s="870"/>
      <c r="CB91" s="870"/>
      <c r="CC91" s="870"/>
      <c r="CD91" s="870"/>
      <c r="CE91" s="870"/>
      <c r="CF91" s="870"/>
      <c r="CG91" s="875"/>
      <c r="CH91" s="872"/>
      <c r="CI91" s="873"/>
      <c r="CJ91" s="873"/>
      <c r="CK91" s="873"/>
      <c r="CL91" s="874"/>
      <c r="CM91" s="872"/>
      <c r="CN91" s="873"/>
      <c r="CO91" s="873"/>
      <c r="CP91" s="873"/>
      <c r="CQ91" s="874"/>
      <c r="CR91" s="872"/>
      <c r="CS91" s="873"/>
      <c r="CT91" s="873"/>
      <c r="CU91" s="873"/>
      <c r="CV91" s="874"/>
      <c r="CW91" s="872"/>
      <c r="CX91" s="873"/>
      <c r="CY91" s="873"/>
      <c r="CZ91" s="873"/>
      <c r="DA91" s="874"/>
      <c r="DB91" s="872"/>
      <c r="DC91" s="873"/>
      <c r="DD91" s="873"/>
      <c r="DE91" s="873"/>
      <c r="DF91" s="874"/>
      <c r="DG91" s="872"/>
      <c r="DH91" s="873"/>
      <c r="DI91" s="873"/>
      <c r="DJ91" s="873"/>
      <c r="DK91" s="874"/>
      <c r="DL91" s="872"/>
      <c r="DM91" s="873"/>
      <c r="DN91" s="873"/>
      <c r="DO91" s="873"/>
      <c r="DP91" s="874"/>
      <c r="DQ91" s="872"/>
      <c r="DR91" s="873"/>
      <c r="DS91" s="873"/>
      <c r="DT91" s="873"/>
      <c r="DU91" s="874"/>
      <c r="DV91" s="869"/>
      <c r="DW91" s="870"/>
      <c r="DX91" s="870"/>
      <c r="DY91" s="870"/>
      <c r="DZ91" s="871"/>
      <c r="EA91" s="214"/>
    </row>
    <row r="92" spans="1:131" ht="26.25" hidden="1" customHeight="1" x14ac:dyDescent="0.15">
      <c r="A92" s="230"/>
      <c r="B92" s="231"/>
      <c r="C92" s="231"/>
      <c r="D92" s="231"/>
      <c r="E92" s="231"/>
      <c r="F92" s="231"/>
      <c r="G92" s="231"/>
      <c r="H92" s="231"/>
      <c r="I92" s="231"/>
      <c r="J92" s="231"/>
      <c r="K92" s="231"/>
      <c r="L92" s="231"/>
      <c r="M92" s="231"/>
      <c r="N92" s="231"/>
      <c r="O92" s="231"/>
      <c r="P92" s="231"/>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3"/>
      <c r="BA92" s="233"/>
      <c r="BB92" s="233"/>
      <c r="BC92" s="233"/>
      <c r="BD92" s="233"/>
      <c r="BE92" s="226"/>
      <c r="BF92" s="226"/>
      <c r="BG92" s="226"/>
      <c r="BH92" s="226"/>
      <c r="BI92" s="226"/>
      <c r="BJ92" s="226"/>
      <c r="BK92" s="226"/>
      <c r="BL92" s="226"/>
      <c r="BM92" s="226"/>
      <c r="BN92" s="226"/>
      <c r="BO92" s="226"/>
      <c r="BP92" s="226"/>
      <c r="BQ92" s="223">
        <v>86</v>
      </c>
      <c r="BR92" s="228"/>
      <c r="BS92" s="869"/>
      <c r="BT92" s="870"/>
      <c r="BU92" s="870"/>
      <c r="BV92" s="870"/>
      <c r="BW92" s="870"/>
      <c r="BX92" s="870"/>
      <c r="BY92" s="870"/>
      <c r="BZ92" s="870"/>
      <c r="CA92" s="870"/>
      <c r="CB92" s="870"/>
      <c r="CC92" s="870"/>
      <c r="CD92" s="870"/>
      <c r="CE92" s="870"/>
      <c r="CF92" s="870"/>
      <c r="CG92" s="875"/>
      <c r="CH92" s="872"/>
      <c r="CI92" s="873"/>
      <c r="CJ92" s="873"/>
      <c r="CK92" s="873"/>
      <c r="CL92" s="874"/>
      <c r="CM92" s="872"/>
      <c r="CN92" s="873"/>
      <c r="CO92" s="873"/>
      <c r="CP92" s="873"/>
      <c r="CQ92" s="874"/>
      <c r="CR92" s="872"/>
      <c r="CS92" s="873"/>
      <c r="CT92" s="873"/>
      <c r="CU92" s="873"/>
      <c r="CV92" s="874"/>
      <c r="CW92" s="872"/>
      <c r="CX92" s="873"/>
      <c r="CY92" s="873"/>
      <c r="CZ92" s="873"/>
      <c r="DA92" s="874"/>
      <c r="DB92" s="872"/>
      <c r="DC92" s="873"/>
      <c r="DD92" s="873"/>
      <c r="DE92" s="873"/>
      <c r="DF92" s="874"/>
      <c r="DG92" s="872"/>
      <c r="DH92" s="873"/>
      <c r="DI92" s="873"/>
      <c r="DJ92" s="873"/>
      <c r="DK92" s="874"/>
      <c r="DL92" s="872"/>
      <c r="DM92" s="873"/>
      <c r="DN92" s="873"/>
      <c r="DO92" s="873"/>
      <c r="DP92" s="874"/>
      <c r="DQ92" s="872"/>
      <c r="DR92" s="873"/>
      <c r="DS92" s="873"/>
      <c r="DT92" s="873"/>
      <c r="DU92" s="874"/>
      <c r="DV92" s="869"/>
      <c r="DW92" s="870"/>
      <c r="DX92" s="870"/>
      <c r="DY92" s="870"/>
      <c r="DZ92" s="871"/>
      <c r="EA92" s="214"/>
    </row>
    <row r="93" spans="1:131" ht="26.25" hidden="1" customHeight="1" x14ac:dyDescent="0.15">
      <c r="A93" s="230"/>
      <c r="B93" s="231"/>
      <c r="C93" s="231"/>
      <c r="D93" s="231"/>
      <c r="E93" s="231"/>
      <c r="F93" s="231"/>
      <c r="G93" s="231"/>
      <c r="H93" s="231"/>
      <c r="I93" s="231"/>
      <c r="J93" s="231"/>
      <c r="K93" s="231"/>
      <c r="L93" s="231"/>
      <c r="M93" s="231"/>
      <c r="N93" s="231"/>
      <c r="O93" s="231"/>
      <c r="P93" s="231"/>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3"/>
      <c r="BA93" s="233"/>
      <c r="BB93" s="233"/>
      <c r="BC93" s="233"/>
      <c r="BD93" s="233"/>
      <c r="BE93" s="226"/>
      <c r="BF93" s="226"/>
      <c r="BG93" s="226"/>
      <c r="BH93" s="226"/>
      <c r="BI93" s="226"/>
      <c r="BJ93" s="226"/>
      <c r="BK93" s="226"/>
      <c r="BL93" s="226"/>
      <c r="BM93" s="226"/>
      <c r="BN93" s="226"/>
      <c r="BO93" s="226"/>
      <c r="BP93" s="226"/>
      <c r="BQ93" s="223">
        <v>87</v>
      </c>
      <c r="BR93" s="228"/>
      <c r="BS93" s="869"/>
      <c r="BT93" s="870"/>
      <c r="BU93" s="870"/>
      <c r="BV93" s="870"/>
      <c r="BW93" s="870"/>
      <c r="BX93" s="870"/>
      <c r="BY93" s="870"/>
      <c r="BZ93" s="870"/>
      <c r="CA93" s="870"/>
      <c r="CB93" s="870"/>
      <c r="CC93" s="870"/>
      <c r="CD93" s="870"/>
      <c r="CE93" s="870"/>
      <c r="CF93" s="870"/>
      <c r="CG93" s="875"/>
      <c r="CH93" s="872"/>
      <c r="CI93" s="873"/>
      <c r="CJ93" s="873"/>
      <c r="CK93" s="873"/>
      <c r="CL93" s="874"/>
      <c r="CM93" s="872"/>
      <c r="CN93" s="873"/>
      <c r="CO93" s="873"/>
      <c r="CP93" s="873"/>
      <c r="CQ93" s="874"/>
      <c r="CR93" s="872"/>
      <c r="CS93" s="873"/>
      <c r="CT93" s="873"/>
      <c r="CU93" s="873"/>
      <c r="CV93" s="874"/>
      <c r="CW93" s="872"/>
      <c r="CX93" s="873"/>
      <c r="CY93" s="873"/>
      <c r="CZ93" s="873"/>
      <c r="DA93" s="874"/>
      <c r="DB93" s="872"/>
      <c r="DC93" s="873"/>
      <c r="DD93" s="873"/>
      <c r="DE93" s="873"/>
      <c r="DF93" s="874"/>
      <c r="DG93" s="872"/>
      <c r="DH93" s="873"/>
      <c r="DI93" s="873"/>
      <c r="DJ93" s="873"/>
      <c r="DK93" s="874"/>
      <c r="DL93" s="872"/>
      <c r="DM93" s="873"/>
      <c r="DN93" s="873"/>
      <c r="DO93" s="873"/>
      <c r="DP93" s="874"/>
      <c r="DQ93" s="872"/>
      <c r="DR93" s="873"/>
      <c r="DS93" s="873"/>
      <c r="DT93" s="873"/>
      <c r="DU93" s="874"/>
      <c r="DV93" s="869"/>
      <c r="DW93" s="870"/>
      <c r="DX93" s="870"/>
      <c r="DY93" s="870"/>
      <c r="DZ93" s="871"/>
      <c r="EA93" s="214"/>
    </row>
    <row r="94" spans="1:131" ht="26.25" hidden="1" customHeight="1" x14ac:dyDescent="0.15">
      <c r="A94" s="230"/>
      <c r="B94" s="231"/>
      <c r="C94" s="231"/>
      <c r="D94" s="231"/>
      <c r="E94" s="231"/>
      <c r="F94" s="231"/>
      <c r="G94" s="231"/>
      <c r="H94" s="231"/>
      <c r="I94" s="231"/>
      <c r="J94" s="231"/>
      <c r="K94" s="231"/>
      <c r="L94" s="231"/>
      <c r="M94" s="231"/>
      <c r="N94" s="231"/>
      <c r="O94" s="231"/>
      <c r="P94" s="231"/>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3"/>
      <c r="BA94" s="233"/>
      <c r="BB94" s="233"/>
      <c r="BC94" s="233"/>
      <c r="BD94" s="233"/>
      <c r="BE94" s="226"/>
      <c r="BF94" s="226"/>
      <c r="BG94" s="226"/>
      <c r="BH94" s="226"/>
      <c r="BI94" s="226"/>
      <c r="BJ94" s="226"/>
      <c r="BK94" s="226"/>
      <c r="BL94" s="226"/>
      <c r="BM94" s="226"/>
      <c r="BN94" s="226"/>
      <c r="BO94" s="226"/>
      <c r="BP94" s="226"/>
      <c r="BQ94" s="223">
        <v>88</v>
      </c>
      <c r="BR94" s="228"/>
      <c r="BS94" s="869"/>
      <c r="BT94" s="870"/>
      <c r="BU94" s="870"/>
      <c r="BV94" s="870"/>
      <c r="BW94" s="870"/>
      <c r="BX94" s="870"/>
      <c r="BY94" s="870"/>
      <c r="BZ94" s="870"/>
      <c r="CA94" s="870"/>
      <c r="CB94" s="870"/>
      <c r="CC94" s="870"/>
      <c r="CD94" s="870"/>
      <c r="CE94" s="870"/>
      <c r="CF94" s="870"/>
      <c r="CG94" s="875"/>
      <c r="CH94" s="872"/>
      <c r="CI94" s="873"/>
      <c r="CJ94" s="873"/>
      <c r="CK94" s="873"/>
      <c r="CL94" s="874"/>
      <c r="CM94" s="872"/>
      <c r="CN94" s="873"/>
      <c r="CO94" s="873"/>
      <c r="CP94" s="873"/>
      <c r="CQ94" s="874"/>
      <c r="CR94" s="872"/>
      <c r="CS94" s="873"/>
      <c r="CT94" s="873"/>
      <c r="CU94" s="873"/>
      <c r="CV94" s="874"/>
      <c r="CW94" s="872"/>
      <c r="CX94" s="873"/>
      <c r="CY94" s="873"/>
      <c r="CZ94" s="873"/>
      <c r="DA94" s="874"/>
      <c r="DB94" s="872"/>
      <c r="DC94" s="873"/>
      <c r="DD94" s="873"/>
      <c r="DE94" s="873"/>
      <c r="DF94" s="874"/>
      <c r="DG94" s="872"/>
      <c r="DH94" s="873"/>
      <c r="DI94" s="873"/>
      <c r="DJ94" s="873"/>
      <c r="DK94" s="874"/>
      <c r="DL94" s="872"/>
      <c r="DM94" s="873"/>
      <c r="DN94" s="873"/>
      <c r="DO94" s="873"/>
      <c r="DP94" s="874"/>
      <c r="DQ94" s="872"/>
      <c r="DR94" s="873"/>
      <c r="DS94" s="873"/>
      <c r="DT94" s="873"/>
      <c r="DU94" s="874"/>
      <c r="DV94" s="869"/>
      <c r="DW94" s="870"/>
      <c r="DX94" s="870"/>
      <c r="DY94" s="870"/>
      <c r="DZ94" s="871"/>
      <c r="EA94" s="214"/>
    </row>
    <row r="95" spans="1:131" ht="26.25" hidden="1" customHeight="1" x14ac:dyDescent="0.15">
      <c r="A95" s="230"/>
      <c r="B95" s="231"/>
      <c r="C95" s="231"/>
      <c r="D95" s="231"/>
      <c r="E95" s="231"/>
      <c r="F95" s="231"/>
      <c r="G95" s="231"/>
      <c r="H95" s="231"/>
      <c r="I95" s="231"/>
      <c r="J95" s="231"/>
      <c r="K95" s="231"/>
      <c r="L95" s="231"/>
      <c r="M95" s="231"/>
      <c r="N95" s="231"/>
      <c r="O95" s="231"/>
      <c r="P95" s="231"/>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3"/>
      <c r="BA95" s="233"/>
      <c r="BB95" s="233"/>
      <c r="BC95" s="233"/>
      <c r="BD95" s="233"/>
      <c r="BE95" s="226"/>
      <c r="BF95" s="226"/>
      <c r="BG95" s="226"/>
      <c r="BH95" s="226"/>
      <c r="BI95" s="226"/>
      <c r="BJ95" s="226"/>
      <c r="BK95" s="226"/>
      <c r="BL95" s="226"/>
      <c r="BM95" s="226"/>
      <c r="BN95" s="226"/>
      <c r="BO95" s="226"/>
      <c r="BP95" s="226"/>
      <c r="BQ95" s="223">
        <v>89</v>
      </c>
      <c r="BR95" s="228"/>
      <c r="BS95" s="869"/>
      <c r="BT95" s="870"/>
      <c r="BU95" s="870"/>
      <c r="BV95" s="870"/>
      <c r="BW95" s="870"/>
      <c r="BX95" s="870"/>
      <c r="BY95" s="870"/>
      <c r="BZ95" s="870"/>
      <c r="CA95" s="870"/>
      <c r="CB95" s="870"/>
      <c r="CC95" s="870"/>
      <c r="CD95" s="870"/>
      <c r="CE95" s="870"/>
      <c r="CF95" s="870"/>
      <c r="CG95" s="875"/>
      <c r="CH95" s="872"/>
      <c r="CI95" s="873"/>
      <c r="CJ95" s="873"/>
      <c r="CK95" s="873"/>
      <c r="CL95" s="874"/>
      <c r="CM95" s="872"/>
      <c r="CN95" s="873"/>
      <c r="CO95" s="873"/>
      <c r="CP95" s="873"/>
      <c r="CQ95" s="874"/>
      <c r="CR95" s="872"/>
      <c r="CS95" s="873"/>
      <c r="CT95" s="873"/>
      <c r="CU95" s="873"/>
      <c r="CV95" s="874"/>
      <c r="CW95" s="872"/>
      <c r="CX95" s="873"/>
      <c r="CY95" s="873"/>
      <c r="CZ95" s="873"/>
      <c r="DA95" s="874"/>
      <c r="DB95" s="872"/>
      <c r="DC95" s="873"/>
      <c r="DD95" s="873"/>
      <c r="DE95" s="873"/>
      <c r="DF95" s="874"/>
      <c r="DG95" s="872"/>
      <c r="DH95" s="873"/>
      <c r="DI95" s="873"/>
      <c r="DJ95" s="873"/>
      <c r="DK95" s="874"/>
      <c r="DL95" s="872"/>
      <c r="DM95" s="873"/>
      <c r="DN95" s="873"/>
      <c r="DO95" s="873"/>
      <c r="DP95" s="874"/>
      <c r="DQ95" s="872"/>
      <c r="DR95" s="873"/>
      <c r="DS95" s="873"/>
      <c r="DT95" s="873"/>
      <c r="DU95" s="874"/>
      <c r="DV95" s="869"/>
      <c r="DW95" s="870"/>
      <c r="DX95" s="870"/>
      <c r="DY95" s="870"/>
      <c r="DZ95" s="871"/>
      <c r="EA95" s="214"/>
    </row>
    <row r="96" spans="1:131" ht="26.25" hidden="1" customHeight="1" x14ac:dyDescent="0.15">
      <c r="A96" s="230"/>
      <c r="B96" s="231"/>
      <c r="C96" s="231"/>
      <c r="D96" s="231"/>
      <c r="E96" s="231"/>
      <c r="F96" s="231"/>
      <c r="G96" s="231"/>
      <c r="H96" s="231"/>
      <c r="I96" s="231"/>
      <c r="J96" s="231"/>
      <c r="K96" s="231"/>
      <c r="L96" s="231"/>
      <c r="M96" s="231"/>
      <c r="N96" s="231"/>
      <c r="O96" s="231"/>
      <c r="P96" s="231"/>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3"/>
      <c r="BA96" s="233"/>
      <c r="BB96" s="233"/>
      <c r="BC96" s="233"/>
      <c r="BD96" s="233"/>
      <c r="BE96" s="226"/>
      <c r="BF96" s="226"/>
      <c r="BG96" s="226"/>
      <c r="BH96" s="226"/>
      <c r="BI96" s="226"/>
      <c r="BJ96" s="226"/>
      <c r="BK96" s="226"/>
      <c r="BL96" s="226"/>
      <c r="BM96" s="226"/>
      <c r="BN96" s="226"/>
      <c r="BO96" s="226"/>
      <c r="BP96" s="226"/>
      <c r="BQ96" s="223">
        <v>90</v>
      </c>
      <c r="BR96" s="228"/>
      <c r="BS96" s="869"/>
      <c r="BT96" s="870"/>
      <c r="BU96" s="870"/>
      <c r="BV96" s="870"/>
      <c r="BW96" s="870"/>
      <c r="BX96" s="870"/>
      <c r="BY96" s="870"/>
      <c r="BZ96" s="870"/>
      <c r="CA96" s="870"/>
      <c r="CB96" s="870"/>
      <c r="CC96" s="870"/>
      <c r="CD96" s="870"/>
      <c r="CE96" s="870"/>
      <c r="CF96" s="870"/>
      <c r="CG96" s="875"/>
      <c r="CH96" s="872"/>
      <c r="CI96" s="873"/>
      <c r="CJ96" s="873"/>
      <c r="CK96" s="873"/>
      <c r="CL96" s="874"/>
      <c r="CM96" s="872"/>
      <c r="CN96" s="873"/>
      <c r="CO96" s="873"/>
      <c r="CP96" s="873"/>
      <c r="CQ96" s="874"/>
      <c r="CR96" s="872"/>
      <c r="CS96" s="873"/>
      <c r="CT96" s="873"/>
      <c r="CU96" s="873"/>
      <c r="CV96" s="874"/>
      <c r="CW96" s="872"/>
      <c r="CX96" s="873"/>
      <c r="CY96" s="873"/>
      <c r="CZ96" s="873"/>
      <c r="DA96" s="874"/>
      <c r="DB96" s="872"/>
      <c r="DC96" s="873"/>
      <c r="DD96" s="873"/>
      <c r="DE96" s="873"/>
      <c r="DF96" s="874"/>
      <c r="DG96" s="872"/>
      <c r="DH96" s="873"/>
      <c r="DI96" s="873"/>
      <c r="DJ96" s="873"/>
      <c r="DK96" s="874"/>
      <c r="DL96" s="872"/>
      <c r="DM96" s="873"/>
      <c r="DN96" s="873"/>
      <c r="DO96" s="873"/>
      <c r="DP96" s="874"/>
      <c r="DQ96" s="872"/>
      <c r="DR96" s="873"/>
      <c r="DS96" s="873"/>
      <c r="DT96" s="873"/>
      <c r="DU96" s="874"/>
      <c r="DV96" s="869"/>
      <c r="DW96" s="870"/>
      <c r="DX96" s="870"/>
      <c r="DY96" s="870"/>
      <c r="DZ96" s="871"/>
      <c r="EA96" s="214"/>
    </row>
    <row r="97" spans="1:131" ht="26.25" hidden="1" customHeight="1" x14ac:dyDescent="0.15">
      <c r="A97" s="230"/>
      <c r="B97" s="231"/>
      <c r="C97" s="231"/>
      <c r="D97" s="231"/>
      <c r="E97" s="231"/>
      <c r="F97" s="231"/>
      <c r="G97" s="231"/>
      <c r="H97" s="231"/>
      <c r="I97" s="231"/>
      <c r="J97" s="231"/>
      <c r="K97" s="231"/>
      <c r="L97" s="231"/>
      <c r="M97" s="231"/>
      <c r="N97" s="231"/>
      <c r="O97" s="231"/>
      <c r="P97" s="231"/>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3"/>
      <c r="BA97" s="233"/>
      <c r="BB97" s="233"/>
      <c r="BC97" s="233"/>
      <c r="BD97" s="233"/>
      <c r="BE97" s="226"/>
      <c r="BF97" s="226"/>
      <c r="BG97" s="226"/>
      <c r="BH97" s="226"/>
      <c r="BI97" s="226"/>
      <c r="BJ97" s="226"/>
      <c r="BK97" s="226"/>
      <c r="BL97" s="226"/>
      <c r="BM97" s="226"/>
      <c r="BN97" s="226"/>
      <c r="BO97" s="226"/>
      <c r="BP97" s="226"/>
      <c r="BQ97" s="223">
        <v>91</v>
      </c>
      <c r="BR97" s="228"/>
      <c r="BS97" s="869"/>
      <c r="BT97" s="870"/>
      <c r="BU97" s="870"/>
      <c r="BV97" s="870"/>
      <c r="BW97" s="870"/>
      <c r="BX97" s="870"/>
      <c r="BY97" s="870"/>
      <c r="BZ97" s="870"/>
      <c r="CA97" s="870"/>
      <c r="CB97" s="870"/>
      <c r="CC97" s="870"/>
      <c r="CD97" s="870"/>
      <c r="CE97" s="870"/>
      <c r="CF97" s="870"/>
      <c r="CG97" s="875"/>
      <c r="CH97" s="872"/>
      <c r="CI97" s="873"/>
      <c r="CJ97" s="873"/>
      <c r="CK97" s="873"/>
      <c r="CL97" s="874"/>
      <c r="CM97" s="872"/>
      <c r="CN97" s="873"/>
      <c r="CO97" s="873"/>
      <c r="CP97" s="873"/>
      <c r="CQ97" s="874"/>
      <c r="CR97" s="872"/>
      <c r="CS97" s="873"/>
      <c r="CT97" s="873"/>
      <c r="CU97" s="873"/>
      <c r="CV97" s="874"/>
      <c r="CW97" s="872"/>
      <c r="CX97" s="873"/>
      <c r="CY97" s="873"/>
      <c r="CZ97" s="873"/>
      <c r="DA97" s="874"/>
      <c r="DB97" s="872"/>
      <c r="DC97" s="873"/>
      <c r="DD97" s="873"/>
      <c r="DE97" s="873"/>
      <c r="DF97" s="874"/>
      <c r="DG97" s="872"/>
      <c r="DH97" s="873"/>
      <c r="DI97" s="873"/>
      <c r="DJ97" s="873"/>
      <c r="DK97" s="874"/>
      <c r="DL97" s="872"/>
      <c r="DM97" s="873"/>
      <c r="DN97" s="873"/>
      <c r="DO97" s="873"/>
      <c r="DP97" s="874"/>
      <c r="DQ97" s="872"/>
      <c r="DR97" s="873"/>
      <c r="DS97" s="873"/>
      <c r="DT97" s="873"/>
      <c r="DU97" s="874"/>
      <c r="DV97" s="869"/>
      <c r="DW97" s="870"/>
      <c r="DX97" s="870"/>
      <c r="DY97" s="870"/>
      <c r="DZ97" s="871"/>
      <c r="EA97" s="214"/>
    </row>
    <row r="98" spans="1:131" ht="26.25" hidden="1" customHeight="1" x14ac:dyDescent="0.15">
      <c r="A98" s="230"/>
      <c r="B98" s="231"/>
      <c r="C98" s="231"/>
      <c r="D98" s="231"/>
      <c r="E98" s="231"/>
      <c r="F98" s="231"/>
      <c r="G98" s="231"/>
      <c r="H98" s="231"/>
      <c r="I98" s="231"/>
      <c r="J98" s="231"/>
      <c r="K98" s="231"/>
      <c r="L98" s="231"/>
      <c r="M98" s="231"/>
      <c r="N98" s="231"/>
      <c r="O98" s="231"/>
      <c r="P98" s="231"/>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2"/>
      <c r="AX98" s="232"/>
      <c r="AY98" s="232"/>
      <c r="AZ98" s="233"/>
      <c r="BA98" s="233"/>
      <c r="BB98" s="233"/>
      <c r="BC98" s="233"/>
      <c r="BD98" s="233"/>
      <c r="BE98" s="226"/>
      <c r="BF98" s="226"/>
      <c r="BG98" s="226"/>
      <c r="BH98" s="226"/>
      <c r="BI98" s="226"/>
      <c r="BJ98" s="226"/>
      <c r="BK98" s="226"/>
      <c r="BL98" s="226"/>
      <c r="BM98" s="226"/>
      <c r="BN98" s="226"/>
      <c r="BO98" s="226"/>
      <c r="BP98" s="226"/>
      <c r="BQ98" s="223">
        <v>92</v>
      </c>
      <c r="BR98" s="228"/>
      <c r="BS98" s="869"/>
      <c r="BT98" s="870"/>
      <c r="BU98" s="870"/>
      <c r="BV98" s="870"/>
      <c r="BW98" s="870"/>
      <c r="BX98" s="870"/>
      <c r="BY98" s="870"/>
      <c r="BZ98" s="870"/>
      <c r="CA98" s="870"/>
      <c r="CB98" s="870"/>
      <c r="CC98" s="870"/>
      <c r="CD98" s="870"/>
      <c r="CE98" s="870"/>
      <c r="CF98" s="870"/>
      <c r="CG98" s="875"/>
      <c r="CH98" s="872"/>
      <c r="CI98" s="873"/>
      <c r="CJ98" s="873"/>
      <c r="CK98" s="873"/>
      <c r="CL98" s="874"/>
      <c r="CM98" s="872"/>
      <c r="CN98" s="873"/>
      <c r="CO98" s="873"/>
      <c r="CP98" s="873"/>
      <c r="CQ98" s="874"/>
      <c r="CR98" s="872"/>
      <c r="CS98" s="873"/>
      <c r="CT98" s="873"/>
      <c r="CU98" s="873"/>
      <c r="CV98" s="874"/>
      <c r="CW98" s="872"/>
      <c r="CX98" s="873"/>
      <c r="CY98" s="873"/>
      <c r="CZ98" s="873"/>
      <c r="DA98" s="874"/>
      <c r="DB98" s="872"/>
      <c r="DC98" s="873"/>
      <c r="DD98" s="873"/>
      <c r="DE98" s="873"/>
      <c r="DF98" s="874"/>
      <c r="DG98" s="872"/>
      <c r="DH98" s="873"/>
      <c r="DI98" s="873"/>
      <c r="DJ98" s="873"/>
      <c r="DK98" s="874"/>
      <c r="DL98" s="872"/>
      <c r="DM98" s="873"/>
      <c r="DN98" s="873"/>
      <c r="DO98" s="873"/>
      <c r="DP98" s="874"/>
      <c r="DQ98" s="872"/>
      <c r="DR98" s="873"/>
      <c r="DS98" s="873"/>
      <c r="DT98" s="873"/>
      <c r="DU98" s="874"/>
      <c r="DV98" s="869"/>
      <c r="DW98" s="870"/>
      <c r="DX98" s="870"/>
      <c r="DY98" s="870"/>
      <c r="DZ98" s="871"/>
      <c r="EA98" s="214"/>
    </row>
    <row r="99" spans="1:131" ht="26.25" hidden="1" customHeight="1" x14ac:dyDescent="0.15">
      <c r="A99" s="230"/>
      <c r="B99" s="231"/>
      <c r="C99" s="231"/>
      <c r="D99" s="231"/>
      <c r="E99" s="231"/>
      <c r="F99" s="231"/>
      <c r="G99" s="231"/>
      <c r="H99" s="231"/>
      <c r="I99" s="231"/>
      <c r="J99" s="231"/>
      <c r="K99" s="231"/>
      <c r="L99" s="231"/>
      <c r="M99" s="231"/>
      <c r="N99" s="231"/>
      <c r="O99" s="231"/>
      <c r="P99" s="231"/>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c r="AS99" s="232"/>
      <c r="AT99" s="232"/>
      <c r="AU99" s="232"/>
      <c r="AV99" s="232"/>
      <c r="AW99" s="232"/>
      <c r="AX99" s="232"/>
      <c r="AY99" s="232"/>
      <c r="AZ99" s="233"/>
      <c r="BA99" s="233"/>
      <c r="BB99" s="233"/>
      <c r="BC99" s="233"/>
      <c r="BD99" s="233"/>
      <c r="BE99" s="226"/>
      <c r="BF99" s="226"/>
      <c r="BG99" s="226"/>
      <c r="BH99" s="226"/>
      <c r="BI99" s="226"/>
      <c r="BJ99" s="226"/>
      <c r="BK99" s="226"/>
      <c r="BL99" s="226"/>
      <c r="BM99" s="226"/>
      <c r="BN99" s="226"/>
      <c r="BO99" s="226"/>
      <c r="BP99" s="226"/>
      <c r="BQ99" s="223">
        <v>93</v>
      </c>
      <c r="BR99" s="228"/>
      <c r="BS99" s="869"/>
      <c r="BT99" s="870"/>
      <c r="BU99" s="870"/>
      <c r="BV99" s="870"/>
      <c r="BW99" s="870"/>
      <c r="BX99" s="870"/>
      <c r="BY99" s="870"/>
      <c r="BZ99" s="870"/>
      <c r="CA99" s="870"/>
      <c r="CB99" s="870"/>
      <c r="CC99" s="870"/>
      <c r="CD99" s="870"/>
      <c r="CE99" s="870"/>
      <c r="CF99" s="870"/>
      <c r="CG99" s="875"/>
      <c r="CH99" s="872"/>
      <c r="CI99" s="873"/>
      <c r="CJ99" s="873"/>
      <c r="CK99" s="873"/>
      <c r="CL99" s="874"/>
      <c r="CM99" s="872"/>
      <c r="CN99" s="873"/>
      <c r="CO99" s="873"/>
      <c r="CP99" s="873"/>
      <c r="CQ99" s="874"/>
      <c r="CR99" s="872"/>
      <c r="CS99" s="873"/>
      <c r="CT99" s="873"/>
      <c r="CU99" s="873"/>
      <c r="CV99" s="874"/>
      <c r="CW99" s="872"/>
      <c r="CX99" s="873"/>
      <c r="CY99" s="873"/>
      <c r="CZ99" s="873"/>
      <c r="DA99" s="874"/>
      <c r="DB99" s="872"/>
      <c r="DC99" s="873"/>
      <c r="DD99" s="873"/>
      <c r="DE99" s="873"/>
      <c r="DF99" s="874"/>
      <c r="DG99" s="872"/>
      <c r="DH99" s="873"/>
      <c r="DI99" s="873"/>
      <c r="DJ99" s="873"/>
      <c r="DK99" s="874"/>
      <c r="DL99" s="872"/>
      <c r="DM99" s="873"/>
      <c r="DN99" s="873"/>
      <c r="DO99" s="873"/>
      <c r="DP99" s="874"/>
      <c r="DQ99" s="872"/>
      <c r="DR99" s="873"/>
      <c r="DS99" s="873"/>
      <c r="DT99" s="873"/>
      <c r="DU99" s="874"/>
      <c r="DV99" s="869"/>
      <c r="DW99" s="870"/>
      <c r="DX99" s="870"/>
      <c r="DY99" s="870"/>
      <c r="DZ99" s="871"/>
      <c r="EA99" s="214"/>
    </row>
    <row r="100" spans="1:131" ht="26.25" hidden="1" customHeight="1" x14ac:dyDescent="0.15">
      <c r="A100" s="230"/>
      <c r="B100" s="231"/>
      <c r="C100" s="231"/>
      <c r="D100" s="231"/>
      <c r="E100" s="231"/>
      <c r="F100" s="231"/>
      <c r="G100" s="231"/>
      <c r="H100" s="231"/>
      <c r="I100" s="231"/>
      <c r="J100" s="231"/>
      <c r="K100" s="231"/>
      <c r="L100" s="231"/>
      <c r="M100" s="231"/>
      <c r="N100" s="231"/>
      <c r="O100" s="231"/>
      <c r="P100" s="231"/>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3"/>
      <c r="BA100" s="233"/>
      <c r="BB100" s="233"/>
      <c r="BC100" s="233"/>
      <c r="BD100" s="233"/>
      <c r="BE100" s="226"/>
      <c r="BF100" s="226"/>
      <c r="BG100" s="226"/>
      <c r="BH100" s="226"/>
      <c r="BI100" s="226"/>
      <c r="BJ100" s="226"/>
      <c r="BK100" s="226"/>
      <c r="BL100" s="226"/>
      <c r="BM100" s="226"/>
      <c r="BN100" s="226"/>
      <c r="BO100" s="226"/>
      <c r="BP100" s="226"/>
      <c r="BQ100" s="223">
        <v>94</v>
      </c>
      <c r="BR100" s="228"/>
      <c r="BS100" s="869"/>
      <c r="BT100" s="870"/>
      <c r="BU100" s="870"/>
      <c r="BV100" s="870"/>
      <c r="BW100" s="870"/>
      <c r="BX100" s="870"/>
      <c r="BY100" s="870"/>
      <c r="BZ100" s="870"/>
      <c r="CA100" s="870"/>
      <c r="CB100" s="870"/>
      <c r="CC100" s="870"/>
      <c r="CD100" s="870"/>
      <c r="CE100" s="870"/>
      <c r="CF100" s="870"/>
      <c r="CG100" s="875"/>
      <c r="CH100" s="872"/>
      <c r="CI100" s="873"/>
      <c r="CJ100" s="873"/>
      <c r="CK100" s="873"/>
      <c r="CL100" s="874"/>
      <c r="CM100" s="872"/>
      <c r="CN100" s="873"/>
      <c r="CO100" s="873"/>
      <c r="CP100" s="873"/>
      <c r="CQ100" s="874"/>
      <c r="CR100" s="872"/>
      <c r="CS100" s="873"/>
      <c r="CT100" s="873"/>
      <c r="CU100" s="873"/>
      <c r="CV100" s="874"/>
      <c r="CW100" s="872"/>
      <c r="CX100" s="873"/>
      <c r="CY100" s="873"/>
      <c r="CZ100" s="873"/>
      <c r="DA100" s="874"/>
      <c r="DB100" s="872"/>
      <c r="DC100" s="873"/>
      <c r="DD100" s="873"/>
      <c r="DE100" s="873"/>
      <c r="DF100" s="874"/>
      <c r="DG100" s="872"/>
      <c r="DH100" s="873"/>
      <c r="DI100" s="873"/>
      <c r="DJ100" s="873"/>
      <c r="DK100" s="874"/>
      <c r="DL100" s="872"/>
      <c r="DM100" s="873"/>
      <c r="DN100" s="873"/>
      <c r="DO100" s="873"/>
      <c r="DP100" s="874"/>
      <c r="DQ100" s="872"/>
      <c r="DR100" s="873"/>
      <c r="DS100" s="873"/>
      <c r="DT100" s="873"/>
      <c r="DU100" s="874"/>
      <c r="DV100" s="869"/>
      <c r="DW100" s="870"/>
      <c r="DX100" s="870"/>
      <c r="DY100" s="870"/>
      <c r="DZ100" s="871"/>
      <c r="EA100" s="214"/>
    </row>
    <row r="101" spans="1:131" ht="26.25" hidden="1" customHeight="1" x14ac:dyDescent="0.15">
      <c r="A101" s="230"/>
      <c r="B101" s="231"/>
      <c r="C101" s="231"/>
      <c r="D101" s="231"/>
      <c r="E101" s="231"/>
      <c r="F101" s="231"/>
      <c r="G101" s="231"/>
      <c r="H101" s="231"/>
      <c r="I101" s="231"/>
      <c r="J101" s="231"/>
      <c r="K101" s="231"/>
      <c r="L101" s="231"/>
      <c r="M101" s="231"/>
      <c r="N101" s="231"/>
      <c r="O101" s="231"/>
      <c r="P101" s="231"/>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2"/>
      <c r="AX101" s="232"/>
      <c r="AY101" s="232"/>
      <c r="AZ101" s="233"/>
      <c r="BA101" s="233"/>
      <c r="BB101" s="233"/>
      <c r="BC101" s="233"/>
      <c r="BD101" s="233"/>
      <c r="BE101" s="226"/>
      <c r="BF101" s="226"/>
      <c r="BG101" s="226"/>
      <c r="BH101" s="226"/>
      <c r="BI101" s="226"/>
      <c r="BJ101" s="226"/>
      <c r="BK101" s="226"/>
      <c r="BL101" s="226"/>
      <c r="BM101" s="226"/>
      <c r="BN101" s="226"/>
      <c r="BO101" s="226"/>
      <c r="BP101" s="226"/>
      <c r="BQ101" s="223">
        <v>95</v>
      </c>
      <c r="BR101" s="228"/>
      <c r="BS101" s="869"/>
      <c r="BT101" s="870"/>
      <c r="BU101" s="870"/>
      <c r="BV101" s="870"/>
      <c r="BW101" s="870"/>
      <c r="BX101" s="870"/>
      <c r="BY101" s="870"/>
      <c r="BZ101" s="870"/>
      <c r="CA101" s="870"/>
      <c r="CB101" s="870"/>
      <c r="CC101" s="870"/>
      <c r="CD101" s="870"/>
      <c r="CE101" s="870"/>
      <c r="CF101" s="870"/>
      <c r="CG101" s="875"/>
      <c r="CH101" s="872"/>
      <c r="CI101" s="873"/>
      <c r="CJ101" s="873"/>
      <c r="CK101" s="873"/>
      <c r="CL101" s="874"/>
      <c r="CM101" s="872"/>
      <c r="CN101" s="873"/>
      <c r="CO101" s="873"/>
      <c r="CP101" s="873"/>
      <c r="CQ101" s="874"/>
      <c r="CR101" s="872"/>
      <c r="CS101" s="873"/>
      <c r="CT101" s="873"/>
      <c r="CU101" s="873"/>
      <c r="CV101" s="874"/>
      <c r="CW101" s="872"/>
      <c r="CX101" s="873"/>
      <c r="CY101" s="873"/>
      <c r="CZ101" s="873"/>
      <c r="DA101" s="874"/>
      <c r="DB101" s="872"/>
      <c r="DC101" s="873"/>
      <c r="DD101" s="873"/>
      <c r="DE101" s="873"/>
      <c r="DF101" s="874"/>
      <c r="DG101" s="872"/>
      <c r="DH101" s="873"/>
      <c r="DI101" s="873"/>
      <c r="DJ101" s="873"/>
      <c r="DK101" s="874"/>
      <c r="DL101" s="872"/>
      <c r="DM101" s="873"/>
      <c r="DN101" s="873"/>
      <c r="DO101" s="873"/>
      <c r="DP101" s="874"/>
      <c r="DQ101" s="872"/>
      <c r="DR101" s="873"/>
      <c r="DS101" s="873"/>
      <c r="DT101" s="873"/>
      <c r="DU101" s="874"/>
      <c r="DV101" s="869"/>
      <c r="DW101" s="870"/>
      <c r="DX101" s="870"/>
      <c r="DY101" s="870"/>
      <c r="DZ101" s="871"/>
      <c r="EA101" s="214"/>
    </row>
    <row r="102" spans="1:131" ht="26.25" customHeight="1" thickBot="1" x14ac:dyDescent="0.2">
      <c r="A102" s="230"/>
      <c r="B102" s="231"/>
      <c r="C102" s="231"/>
      <c r="D102" s="231"/>
      <c r="E102" s="231"/>
      <c r="F102" s="231"/>
      <c r="G102" s="231"/>
      <c r="H102" s="231"/>
      <c r="I102" s="231"/>
      <c r="J102" s="231"/>
      <c r="K102" s="231"/>
      <c r="L102" s="231"/>
      <c r="M102" s="231"/>
      <c r="N102" s="231"/>
      <c r="O102" s="231"/>
      <c r="P102" s="231"/>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3"/>
      <c r="BA102" s="233"/>
      <c r="BB102" s="233"/>
      <c r="BC102" s="233"/>
      <c r="BD102" s="233"/>
      <c r="BE102" s="226"/>
      <c r="BF102" s="226"/>
      <c r="BG102" s="226"/>
      <c r="BH102" s="226"/>
      <c r="BI102" s="226"/>
      <c r="BJ102" s="226"/>
      <c r="BK102" s="226"/>
      <c r="BL102" s="226"/>
      <c r="BM102" s="226"/>
      <c r="BN102" s="226"/>
      <c r="BO102" s="226"/>
      <c r="BP102" s="226"/>
      <c r="BQ102" s="225" t="s">
        <v>391</v>
      </c>
      <c r="BR102" s="799" t="s">
        <v>429</v>
      </c>
      <c r="BS102" s="800"/>
      <c r="BT102" s="800"/>
      <c r="BU102" s="800"/>
      <c r="BV102" s="800"/>
      <c r="BW102" s="800"/>
      <c r="BX102" s="800"/>
      <c r="BY102" s="800"/>
      <c r="BZ102" s="800"/>
      <c r="CA102" s="800"/>
      <c r="CB102" s="800"/>
      <c r="CC102" s="800"/>
      <c r="CD102" s="800"/>
      <c r="CE102" s="800"/>
      <c r="CF102" s="800"/>
      <c r="CG102" s="801"/>
      <c r="CH102" s="897"/>
      <c r="CI102" s="898"/>
      <c r="CJ102" s="898"/>
      <c r="CK102" s="898"/>
      <c r="CL102" s="899"/>
      <c r="CM102" s="897"/>
      <c r="CN102" s="898"/>
      <c r="CO102" s="898"/>
      <c r="CP102" s="898"/>
      <c r="CQ102" s="899"/>
      <c r="CR102" s="900"/>
      <c r="CS102" s="862"/>
      <c r="CT102" s="862"/>
      <c r="CU102" s="862"/>
      <c r="CV102" s="901"/>
      <c r="CW102" s="900"/>
      <c r="CX102" s="862"/>
      <c r="CY102" s="862"/>
      <c r="CZ102" s="862"/>
      <c r="DA102" s="901"/>
      <c r="DB102" s="900"/>
      <c r="DC102" s="862"/>
      <c r="DD102" s="862"/>
      <c r="DE102" s="862"/>
      <c r="DF102" s="901"/>
      <c r="DG102" s="900"/>
      <c r="DH102" s="862"/>
      <c r="DI102" s="862"/>
      <c r="DJ102" s="862"/>
      <c r="DK102" s="901"/>
      <c r="DL102" s="900"/>
      <c r="DM102" s="862"/>
      <c r="DN102" s="862"/>
      <c r="DO102" s="862"/>
      <c r="DP102" s="901"/>
      <c r="DQ102" s="900"/>
      <c r="DR102" s="862"/>
      <c r="DS102" s="862"/>
      <c r="DT102" s="862"/>
      <c r="DU102" s="901"/>
      <c r="DV102" s="799"/>
      <c r="DW102" s="800"/>
      <c r="DX102" s="800"/>
      <c r="DY102" s="800"/>
      <c r="DZ102" s="924"/>
      <c r="EA102" s="214"/>
    </row>
    <row r="103" spans="1:131" ht="26.25" customHeight="1" x14ac:dyDescent="0.15">
      <c r="A103" s="230"/>
      <c r="B103" s="231"/>
      <c r="C103" s="231"/>
      <c r="D103" s="231"/>
      <c r="E103" s="231"/>
      <c r="F103" s="231"/>
      <c r="G103" s="231"/>
      <c r="H103" s="231"/>
      <c r="I103" s="231"/>
      <c r="J103" s="231"/>
      <c r="K103" s="231"/>
      <c r="L103" s="231"/>
      <c r="M103" s="231"/>
      <c r="N103" s="231"/>
      <c r="O103" s="231"/>
      <c r="P103" s="231"/>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3"/>
      <c r="BA103" s="233"/>
      <c r="BB103" s="233"/>
      <c r="BC103" s="233"/>
      <c r="BD103" s="233"/>
      <c r="BE103" s="226"/>
      <c r="BF103" s="226"/>
      <c r="BG103" s="226"/>
      <c r="BH103" s="226"/>
      <c r="BI103" s="226"/>
      <c r="BJ103" s="226"/>
      <c r="BK103" s="226"/>
      <c r="BL103" s="226"/>
      <c r="BM103" s="226"/>
      <c r="BN103" s="226"/>
      <c r="BO103" s="226"/>
      <c r="BP103" s="226"/>
      <c r="BQ103" s="925" t="s">
        <v>430</v>
      </c>
      <c r="BR103" s="925"/>
      <c r="BS103" s="925"/>
      <c r="BT103" s="925"/>
      <c r="BU103" s="925"/>
      <c r="BV103" s="925"/>
      <c r="BW103" s="925"/>
      <c r="BX103" s="925"/>
      <c r="BY103" s="925"/>
      <c r="BZ103" s="925"/>
      <c r="CA103" s="925"/>
      <c r="CB103" s="925"/>
      <c r="CC103" s="925"/>
      <c r="CD103" s="925"/>
      <c r="CE103" s="925"/>
      <c r="CF103" s="925"/>
      <c r="CG103" s="925"/>
      <c r="CH103" s="925"/>
      <c r="CI103" s="925"/>
      <c r="CJ103" s="925"/>
      <c r="CK103" s="925"/>
      <c r="CL103" s="925"/>
      <c r="CM103" s="925"/>
      <c r="CN103" s="925"/>
      <c r="CO103" s="925"/>
      <c r="CP103" s="925"/>
      <c r="CQ103" s="925"/>
      <c r="CR103" s="925"/>
      <c r="CS103" s="925"/>
      <c r="CT103" s="925"/>
      <c r="CU103" s="925"/>
      <c r="CV103" s="925"/>
      <c r="CW103" s="925"/>
      <c r="CX103" s="925"/>
      <c r="CY103" s="925"/>
      <c r="CZ103" s="925"/>
      <c r="DA103" s="925"/>
      <c r="DB103" s="925"/>
      <c r="DC103" s="925"/>
      <c r="DD103" s="925"/>
      <c r="DE103" s="925"/>
      <c r="DF103" s="925"/>
      <c r="DG103" s="925"/>
      <c r="DH103" s="925"/>
      <c r="DI103" s="925"/>
      <c r="DJ103" s="925"/>
      <c r="DK103" s="925"/>
      <c r="DL103" s="925"/>
      <c r="DM103" s="925"/>
      <c r="DN103" s="925"/>
      <c r="DO103" s="925"/>
      <c r="DP103" s="925"/>
      <c r="DQ103" s="925"/>
      <c r="DR103" s="925"/>
      <c r="DS103" s="925"/>
      <c r="DT103" s="925"/>
      <c r="DU103" s="925"/>
      <c r="DV103" s="925"/>
      <c r="DW103" s="925"/>
      <c r="DX103" s="925"/>
      <c r="DY103" s="925"/>
      <c r="DZ103" s="925"/>
      <c r="EA103" s="214"/>
    </row>
    <row r="104" spans="1:131" ht="26.25" customHeight="1" x14ac:dyDescent="0.15">
      <c r="A104" s="230"/>
      <c r="B104" s="231"/>
      <c r="C104" s="231"/>
      <c r="D104" s="231"/>
      <c r="E104" s="231"/>
      <c r="F104" s="231"/>
      <c r="G104" s="231"/>
      <c r="H104" s="231"/>
      <c r="I104" s="231"/>
      <c r="J104" s="231"/>
      <c r="K104" s="231"/>
      <c r="L104" s="231"/>
      <c r="M104" s="231"/>
      <c r="N104" s="231"/>
      <c r="O104" s="231"/>
      <c r="P104" s="231"/>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c r="AS104" s="232"/>
      <c r="AT104" s="232"/>
      <c r="AU104" s="232"/>
      <c r="AV104" s="232"/>
      <c r="AW104" s="232"/>
      <c r="AX104" s="232"/>
      <c r="AY104" s="232"/>
      <c r="AZ104" s="233"/>
      <c r="BA104" s="233"/>
      <c r="BB104" s="233"/>
      <c r="BC104" s="233"/>
      <c r="BD104" s="233"/>
      <c r="BE104" s="226"/>
      <c r="BF104" s="226"/>
      <c r="BG104" s="226"/>
      <c r="BH104" s="226"/>
      <c r="BI104" s="226"/>
      <c r="BJ104" s="226"/>
      <c r="BK104" s="226"/>
      <c r="BL104" s="226"/>
      <c r="BM104" s="226"/>
      <c r="BN104" s="226"/>
      <c r="BO104" s="226"/>
      <c r="BP104" s="226"/>
      <c r="BQ104" s="926" t="s">
        <v>431</v>
      </c>
      <c r="BR104" s="926"/>
      <c r="BS104" s="926"/>
      <c r="BT104" s="926"/>
      <c r="BU104" s="926"/>
      <c r="BV104" s="926"/>
      <c r="BW104" s="926"/>
      <c r="BX104" s="926"/>
      <c r="BY104" s="926"/>
      <c r="BZ104" s="926"/>
      <c r="CA104" s="926"/>
      <c r="CB104" s="926"/>
      <c r="CC104" s="926"/>
      <c r="CD104" s="926"/>
      <c r="CE104" s="926"/>
      <c r="CF104" s="926"/>
      <c r="CG104" s="926"/>
      <c r="CH104" s="926"/>
      <c r="CI104" s="926"/>
      <c r="CJ104" s="926"/>
      <c r="CK104" s="926"/>
      <c r="CL104" s="926"/>
      <c r="CM104" s="926"/>
      <c r="CN104" s="926"/>
      <c r="CO104" s="926"/>
      <c r="CP104" s="926"/>
      <c r="CQ104" s="926"/>
      <c r="CR104" s="926"/>
      <c r="CS104" s="926"/>
      <c r="CT104" s="926"/>
      <c r="CU104" s="926"/>
      <c r="CV104" s="926"/>
      <c r="CW104" s="926"/>
      <c r="CX104" s="926"/>
      <c r="CY104" s="926"/>
      <c r="CZ104" s="926"/>
      <c r="DA104" s="926"/>
      <c r="DB104" s="926"/>
      <c r="DC104" s="926"/>
      <c r="DD104" s="926"/>
      <c r="DE104" s="926"/>
      <c r="DF104" s="926"/>
      <c r="DG104" s="926"/>
      <c r="DH104" s="926"/>
      <c r="DI104" s="926"/>
      <c r="DJ104" s="926"/>
      <c r="DK104" s="926"/>
      <c r="DL104" s="926"/>
      <c r="DM104" s="926"/>
      <c r="DN104" s="926"/>
      <c r="DO104" s="926"/>
      <c r="DP104" s="926"/>
      <c r="DQ104" s="926"/>
      <c r="DR104" s="926"/>
      <c r="DS104" s="926"/>
      <c r="DT104" s="926"/>
      <c r="DU104" s="926"/>
      <c r="DV104" s="926"/>
      <c r="DW104" s="926"/>
      <c r="DX104" s="926"/>
      <c r="DY104" s="926"/>
      <c r="DZ104" s="926"/>
      <c r="EA104" s="214"/>
    </row>
    <row r="105" spans="1:131" ht="11.25" customHeight="1" x14ac:dyDescent="0.15">
      <c r="A105" s="226"/>
      <c r="B105" s="226"/>
      <c r="C105" s="226"/>
      <c r="D105" s="226"/>
      <c r="E105" s="226"/>
      <c r="F105" s="226"/>
      <c r="G105" s="226"/>
      <c r="H105" s="226"/>
      <c r="I105" s="226"/>
      <c r="J105" s="226"/>
      <c r="K105" s="226"/>
      <c r="L105" s="226"/>
      <c r="M105" s="226"/>
      <c r="N105" s="226"/>
      <c r="O105" s="226"/>
      <c r="P105" s="226"/>
      <c r="Q105" s="226"/>
      <c r="R105" s="226"/>
      <c r="S105" s="226"/>
      <c r="T105" s="226"/>
      <c r="U105" s="226"/>
      <c r="V105" s="226"/>
      <c r="W105" s="226"/>
      <c r="X105" s="226"/>
      <c r="Y105" s="226"/>
      <c r="Z105" s="226"/>
      <c r="AA105" s="226"/>
      <c r="AB105" s="226"/>
      <c r="AC105" s="226"/>
      <c r="AD105" s="226"/>
      <c r="AE105" s="226"/>
      <c r="AF105" s="226"/>
      <c r="AG105" s="226"/>
      <c r="AH105" s="226"/>
      <c r="AI105" s="226"/>
      <c r="AJ105" s="226"/>
      <c r="AK105" s="226"/>
      <c r="AL105" s="226"/>
      <c r="AM105" s="226"/>
      <c r="AN105" s="226"/>
      <c r="AO105" s="226"/>
      <c r="AP105" s="226"/>
      <c r="AQ105" s="226"/>
      <c r="AR105" s="226"/>
      <c r="AS105" s="226"/>
      <c r="AT105" s="226"/>
      <c r="AU105" s="226"/>
      <c r="AV105" s="226"/>
      <c r="AW105" s="226"/>
      <c r="AX105" s="226"/>
      <c r="AY105" s="226"/>
      <c r="AZ105" s="226"/>
      <c r="BA105" s="226"/>
      <c r="BB105" s="226"/>
      <c r="BC105" s="226"/>
      <c r="BD105" s="226"/>
      <c r="BE105" s="226"/>
      <c r="BF105" s="226"/>
      <c r="BG105" s="226"/>
      <c r="BH105" s="226"/>
      <c r="BI105" s="226"/>
      <c r="BJ105" s="226"/>
      <c r="BK105" s="226"/>
      <c r="BL105" s="226"/>
      <c r="BM105" s="226"/>
      <c r="BN105" s="226"/>
      <c r="BO105" s="226"/>
      <c r="BP105" s="226"/>
      <c r="BQ105" s="214"/>
      <c r="BR105" s="214"/>
      <c r="BS105" s="214"/>
      <c r="BT105" s="214"/>
      <c r="BU105" s="214"/>
      <c r="BV105" s="214"/>
      <c r="BW105" s="214"/>
      <c r="BX105" s="214"/>
      <c r="BY105" s="214"/>
      <c r="BZ105" s="214"/>
      <c r="CA105" s="214"/>
      <c r="CB105" s="214"/>
      <c r="CC105" s="214"/>
      <c r="CD105" s="214"/>
      <c r="CE105" s="214"/>
      <c r="CF105" s="214"/>
      <c r="CG105" s="214"/>
      <c r="CH105" s="214"/>
      <c r="CI105" s="214"/>
      <c r="CJ105" s="214"/>
      <c r="CK105" s="214"/>
      <c r="CL105" s="214"/>
      <c r="CM105" s="214"/>
      <c r="CN105" s="214"/>
      <c r="CO105" s="214"/>
      <c r="CP105" s="214"/>
      <c r="CQ105" s="214"/>
      <c r="CR105" s="214"/>
      <c r="CS105" s="214"/>
      <c r="CT105" s="214"/>
      <c r="CU105" s="214"/>
      <c r="CV105" s="214"/>
      <c r="CW105" s="214"/>
      <c r="CX105" s="214"/>
      <c r="CY105" s="214"/>
      <c r="CZ105" s="214"/>
      <c r="DA105" s="214"/>
      <c r="DB105" s="214"/>
      <c r="DC105" s="214"/>
      <c r="DD105" s="214"/>
      <c r="DE105" s="214"/>
      <c r="DF105" s="214"/>
      <c r="DG105" s="214"/>
      <c r="DH105" s="214"/>
      <c r="DI105" s="214"/>
      <c r="DJ105" s="214"/>
      <c r="DK105" s="214"/>
      <c r="DL105" s="214"/>
      <c r="DM105" s="214"/>
      <c r="DN105" s="214"/>
      <c r="DO105" s="214"/>
      <c r="DP105" s="214"/>
      <c r="DQ105" s="214"/>
      <c r="DR105" s="214"/>
      <c r="DS105" s="214"/>
      <c r="DT105" s="214"/>
      <c r="DU105" s="214"/>
      <c r="DV105" s="214"/>
      <c r="DW105" s="214"/>
      <c r="DX105" s="214"/>
      <c r="DY105" s="214"/>
      <c r="DZ105" s="214"/>
      <c r="EA105" s="214"/>
    </row>
    <row r="106" spans="1:131" ht="11.25" customHeight="1" x14ac:dyDescent="0.15">
      <c r="A106" s="226"/>
      <c r="B106" s="226"/>
      <c r="C106" s="226"/>
      <c r="D106" s="226"/>
      <c r="E106" s="226"/>
      <c r="F106" s="226"/>
      <c r="G106" s="226"/>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26"/>
      <c r="AE106" s="226"/>
      <c r="AF106" s="226"/>
      <c r="AG106" s="226"/>
      <c r="AH106" s="226"/>
      <c r="AI106" s="226"/>
      <c r="AJ106" s="226"/>
      <c r="AK106" s="226"/>
      <c r="AL106" s="226"/>
      <c r="AM106" s="226"/>
      <c r="AN106" s="226"/>
      <c r="AO106" s="226"/>
      <c r="AP106" s="226"/>
      <c r="AQ106" s="226"/>
      <c r="AR106" s="226"/>
      <c r="AS106" s="226"/>
      <c r="AT106" s="226"/>
      <c r="AU106" s="226"/>
      <c r="AV106" s="226"/>
      <c r="AW106" s="226"/>
      <c r="AX106" s="226"/>
      <c r="AY106" s="226"/>
      <c r="AZ106" s="226"/>
      <c r="BA106" s="226"/>
      <c r="BB106" s="226"/>
      <c r="BC106" s="226"/>
      <c r="BD106" s="226"/>
      <c r="BE106" s="226"/>
      <c r="BF106" s="226"/>
      <c r="BG106" s="226"/>
      <c r="BH106" s="226"/>
      <c r="BI106" s="226"/>
      <c r="BJ106" s="226"/>
      <c r="BK106" s="226"/>
      <c r="BL106" s="226"/>
      <c r="BM106" s="226"/>
      <c r="BN106" s="226"/>
      <c r="BO106" s="226"/>
      <c r="BP106" s="226"/>
      <c r="BQ106" s="214"/>
      <c r="BR106" s="214"/>
      <c r="BS106" s="214"/>
      <c r="BT106" s="214"/>
      <c r="BU106" s="214"/>
      <c r="BV106" s="214"/>
      <c r="BW106" s="214"/>
      <c r="BX106" s="214"/>
      <c r="BY106" s="214"/>
      <c r="BZ106" s="214"/>
      <c r="CA106" s="214"/>
      <c r="CB106" s="214"/>
      <c r="CC106" s="214"/>
      <c r="CD106" s="214"/>
      <c r="CE106" s="214"/>
      <c r="CF106" s="214"/>
      <c r="CG106" s="214"/>
      <c r="CH106" s="214"/>
      <c r="CI106" s="214"/>
      <c r="CJ106" s="214"/>
      <c r="CK106" s="214"/>
      <c r="CL106" s="214"/>
      <c r="CM106" s="214"/>
      <c r="CN106" s="214"/>
      <c r="CO106" s="214"/>
      <c r="CP106" s="214"/>
      <c r="CQ106" s="214"/>
      <c r="CR106" s="214"/>
      <c r="CS106" s="214"/>
      <c r="CT106" s="214"/>
      <c r="CU106" s="214"/>
      <c r="CV106" s="214"/>
      <c r="CW106" s="214"/>
      <c r="CX106" s="214"/>
      <c r="CY106" s="214"/>
      <c r="CZ106" s="214"/>
      <c r="DA106" s="214"/>
      <c r="DB106" s="214"/>
      <c r="DC106" s="214"/>
      <c r="DD106" s="214"/>
      <c r="DE106" s="214"/>
      <c r="DF106" s="214"/>
      <c r="DG106" s="214"/>
      <c r="DH106" s="214"/>
      <c r="DI106" s="214"/>
      <c r="DJ106" s="214"/>
      <c r="DK106" s="214"/>
      <c r="DL106" s="214"/>
      <c r="DM106" s="214"/>
      <c r="DN106" s="214"/>
      <c r="DO106" s="214"/>
      <c r="DP106" s="214"/>
      <c r="DQ106" s="214"/>
      <c r="DR106" s="214"/>
      <c r="DS106" s="214"/>
      <c r="DT106" s="214"/>
      <c r="DU106" s="214"/>
      <c r="DV106" s="214"/>
      <c r="DW106" s="214"/>
      <c r="DX106" s="214"/>
      <c r="DY106" s="214"/>
      <c r="DZ106" s="214"/>
      <c r="EA106" s="214"/>
    </row>
    <row r="107" spans="1:131" s="214" customFormat="1" ht="26.25" customHeight="1" thickBot="1" x14ac:dyDescent="0.2">
      <c r="A107" s="218" t="s">
        <v>432</v>
      </c>
      <c r="B107" s="234"/>
      <c r="C107" s="234"/>
      <c r="D107" s="234"/>
      <c r="E107" s="234"/>
      <c r="F107" s="234"/>
      <c r="G107" s="234"/>
      <c r="H107" s="234"/>
      <c r="I107" s="234"/>
      <c r="J107" s="234"/>
      <c r="K107" s="234"/>
      <c r="L107" s="234"/>
      <c r="M107" s="234"/>
      <c r="N107" s="234"/>
      <c r="O107" s="234"/>
      <c r="P107" s="234"/>
      <c r="Q107" s="234"/>
      <c r="R107" s="234"/>
      <c r="S107" s="234"/>
      <c r="T107" s="234"/>
      <c r="U107" s="234"/>
      <c r="V107" s="234"/>
      <c r="W107" s="234"/>
      <c r="X107" s="234"/>
      <c r="Y107" s="234"/>
      <c r="Z107" s="234"/>
      <c r="AA107" s="234"/>
      <c r="AB107" s="234"/>
      <c r="AC107" s="234"/>
      <c r="AD107" s="234"/>
      <c r="AE107" s="234"/>
      <c r="AF107" s="234"/>
      <c r="AG107" s="234"/>
      <c r="AH107" s="234"/>
      <c r="AI107" s="234"/>
      <c r="AJ107" s="234"/>
      <c r="AK107" s="234"/>
      <c r="AL107" s="234"/>
      <c r="AM107" s="234"/>
      <c r="AN107" s="234"/>
      <c r="AO107" s="234"/>
      <c r="AP107" s="234"/>
      <c r="AQ107" s="234"/>
      <c r="AR107" s="234"/>
      <c r="AS107" s="234"/>
      <c r="AT107" s="234"/>
      <c r="AU107" s="218" t="s">
        <v>433</v>
      </c>
      <c r="AV107" s="234"/>
      <c r="AW107" s="234"/>
      <c r="AX107" s="234"/>
      <c r="AY107" s="234"/>
      <c r="AZ107" s="234"/>
      <c r="BA107" s="234"/>
      <c r="BB107" s="234"/>
      <c r="BC107" s="234"/>
      <c r="BD107" s="234"/>
      <c r="BE107" s="234"/>
      <c r="BF107" s="234"/>
      <c r="BG107" s="234"/>
      <c r="BH107" s="234"/>
      <c r="BI107" s="234"/>
      <c r="BJ107" s="234"/>
      <c r="BK107" s="234"/>
      <c r="BL107" s="234"/>
      <c r="BM107" s="234"/>
      <c r="BN107" s="234"/>
      <c r="BO107" s="234"/>
      <c r="BP107" s="234"/>
      <c r="BQ107" s="234"/>
      <c r="BR107" s="234"/>
      <c r="BS107" s="234"/>
      <c r="BT107" s="234"/>
      <c r="BU107" s="234"/>
      <c r="BV107" s="234"/>
      <c r="BW107" s="234"/>
      <c r="BX107" s="234"/>
      <c r="BY107" s="234"/>
      <c r="BZ107" s="234"/>
      <c r="CA107" s="234"/>
      <c r="CB107" s="234"/>
      <c r="CC107" s="234"/>
      <c r="CD107" s="234"/>
      <c r="CE107" s="234"/>
      <c r="CF107" s="234"/>
      <c r="CG107" s="234"/>
      <c r="CH107" s="234"/>
      <c r="CI107" s="234"/>
      <c r="CJ107" s="234"/>
      <c r="CK107" s="234"/>
      <c r="CL107" s="234"/>
      <c r="CM107" s="234"/>
      <c r="CN107" s="234"/>
      <c r="CO107" s="234"/>
      <c r="CP107" s="234"/>
      <c r="CQ107" s="234"/>
      <c r="CR107" s="234"/>
      <c r="CS107" s="234"/>
      <c r="CT107" s="234"/>
      <c r="CU107" s="234"/>
      <c r="CV107" s="234"/>
      <c r="CW107" s="234"/>
      <c r="CX107" s="234"/>
      <c r="CY107" s="234"/>
      <c r="CZ107" s="234"/>
      <c r="DA107" s="234"/>
      <c r="DB107" s="234"/>
      <c r="DC107" s="234"/>
      <c r="DD107" s="234"/>
      <c r="DE107" s="234"/>
      <c r="DF107" s="234"/>
      <c r="DG107" s="234"/>
      <c r="DH107" s="234"/>
      <c r="DI107" s="234"/>
      <c r="DJ107" s="234"/>
      <c r="DK107" s="234"/>
      <c r="DL107" s="234"/>
      <c r="DM107" s="234"/>
      <c r="DN107" s="234"/>
      <c r="DO107" s="234"/>
      <c r="DP107" s="234"/>
      <c r="DQ107" s="234"/>
      <c r="DR107" s="234"/>
      <c r="DS107" s="234"/>
      <c r="DT107" s="234"/>
      <c r="DU107" s="234"/>
      <c r="DV107" s="234"/>
      <c r="DW107" s="234"/>
      <c r="DX107" s="234"/>
      <c r="DY107" s="234"/>
      <c r="DZ107" s="234"/>
    </row>
    <row r="108" spans="1:131" s="214" customFormat="1" ht="26.25" customHeight="1" x14ac:dyDescent="0.15">
      <c r="A108" s="927" t="s">
        <v>434</v>
      </c>
      <c r="B108" s="928"/>
      <c r="C108" s="928"/>
      <c r="D108" s="928"/>
      <c r="E108" s="928"/>
      <c r="F108" s="928"/>
      <c r="G108" s="928"/>
      <c r="H108" s="928"/>
      <c r="I108" s="928"/>
      <c r="J108" s="928"/>
      <c r="K108" s="928"/>
      <c r="L108" s="928"/>
      <c r="M108" s="928"/>
      <c r="N108" s="928"/>
      <c r="O108" s="928"/>
      <c r="P108" s="928"/>
      <c r="Q108" s="928"/>
      <c r="R108" s="928"/>
      <c r="S108" s="928"/>
      <c r="T108" s="928"/>
      <c r="U108" s="928"/>
      <c r="V108" s="928"/>
      <c r="W108" s="928"/>
      <c r="X108" s="928"/>
      <c r="Y108" s="928"/>
      <c r="Z108" s="928"/>
      <c r="AA108" s="928"/>
      <c r="AB108" s="928"/>
      <c r="AC108" s="928"/>
      <c r="AD108" s="928"/>
      <c r="AE108" s="928"/>
      <c r="AF108" s="928"/>
      <c r="AG108" s="928"/>
      <c r="AH108" s="928"/>
      <c r="AI108" s="928"/>
      <c r="AJ108" s="928"/>
      <c r="AK108" s="928"/>
      <c r="AL108" s="928"/>
      <c r="AM108" s="928"/>
      <c r="AN108" s="928"/>
      <c r="AO108" s="928"/>
      <c r="AP108" s="928"/>
      <c r="AQ108" s="928"/>
      <c r="AR108" s="928"/>
      <c r="AS108" s="928"/>
      <c r="AT108" s="929"/>
      <c r="AU108" s="927" t="s">
        <v>435</v>
      </c>
      <c r="AV108" s="928"/>
      <c r="AW108" s="928"/>
      <c r="AX108" s="928"/>
      <c r="AY108" s="928"/>
      <c r="AZ108" s="928"/>
      <c r="BA108" s="928"/>
      <c r="BB108" s="928"/>
      <c r="BC108" s="928"/>
      <c r="BD108" s="928"/>
      <c r="BE108" s="928"/>
      <c r="BF108" s="928"/>
      <c r="BG108" s="928"/>
      <c r="BH108" s="928"/>
      <c r="BI108" s="928"/>
      <c r="BJ108" s="928"/>
      <c r="BK108" s="928"/>
      <c r="BL108" s="928"/>
      <c r="BM108" s="928"/>
      <c r="BN108" s="928"/>
      <c r="BO108" s="928"/>
      <c r="BP108" s="928"/>
      <c r="BQ108" s="928"/>
      <c r="BR108" s="928"/>
      <c r="BS108" s="928"/>
      <c r="BT108" s="928"/>
      <c r="BU108" s="928"/>
      <c r="BV108" s="928"/>
      <c r="BW108" s="928"/>
      <c r="BX108" s="928"/>
      <c r="BY108" s="928"/>
      <c r="BZ108" s="928"/>
      <c r="CA108" s="928"/>
      <c r="CB108" s="928"/>
      <c r="CC108" s="928"/>
      <c r="CD108" s="928"/>
      <c r="CE108" s="928"/>
      <c r="CF108" s="928"/>
      <c r="CG108" s="928"/>
      <c r="CH108" s="928"/>
      <c r="CI108" s="928"/>
      <c r="CJ108" s="928"/>
      <c r="CK108" s="928"/>
      <c r="CL108" s="928"/>
      <c r="CM108" s="928"/>
      <c r="CN108" s="928"/>
      <c r="CO108" s="928"/>
      <c r="CP108" s="928"/>
      <c r="CQ108" s="928"/>
      <c r="CR108" s="928"/>
      <c r="CS108" s="928"/>
      <c r="CT108" s="928"/>
      <c r="CU108" s="928"/>
      <c r="CV108" s="928"/>
      <c r="CW108" s="928"/>
      <c r="CX108" s="928"/>
      <c r="CY108" s="928"/>
      <c r="CZ108" s="928"/>
      <c r="DA108" s="928"/>
      <c r="DB108" s="928"/>
      <c r="DC108" s="928"/>
      <c r="DD108" s="928"/>
      <c r="DE108" s="928"/>
      <c r="DF108" s="928"/>
      <c r="DG108" s="928"/>
      <c r="DH108" s="928"/>
      <c r="DI108" s="928"/>
      <c r="DJ108" s="928"/>
      <c r="DK108" s="928"/>
      <c r="DL108" s="928"/>
      <c r="DM108" s="928"/>
      <c r="DN108" s="928"/>
      <c r="DO108" s="928"/>
      <c r="DP108" s="928"/>
      <c r="DQ108" s="928"/>
      <c r="DR108" s="928"/>
      <c r="DS108" s="928"/>
      <c r="DT108" s="928"/>
      <c r="DU108" s="928"/>
      <c r="DV108" s="928"/>
      <c r="DW108" s="928"/>
      <c r="DX108" s="928"/>
      <c r="DY108" s="928"/>
      <c r="DZ108" s="929"/>
    </row>
    <row r="109" spans="1:131" s="214" customFormat="1" ht="26.25" customHeight="1" x14ac:dyDescent="0.15">
      <c r="A109" s="922" t="s">
        <v>436</v>
      </c>
      <c r="B109" s="903"/>
      <c r="C109" s="903"/>
      <c r="D109" s="903"/>
      <c r="E109" s="903"/>
      <c r="F109" s="903"/>
      <c r="G109" s="903"/>
      <c r="H109" s="903"/>
      <c r="I109" s="903"/>
      <c r="J109" s="903"/>
      <c r="K109" s="903"/>
      <c r="L109" s="903"/>
      <c r="M109" s="903"/>
      <c r="N109" s="903"/>
      <c r="O109" s="903"/>
      <c r="P109" s="903"/>
      <c r="Q109" s="903"/>
      <c r="R109" s="903"/>
      <c r="S109" s="903"/>
      <c r="T109" s="903"/>
      <c r="U109" s="903"/>
      <c r="V109" s="903"/>
      <c r="W109" s="903"/>
      <c r="X109" s="903"/>
      <c r="Y109" s="903"/>
      <c r="Z109" s="904"/>
      <c r="AA109" s="902" t="s">
        <v>437</v>
      </c>
      <c r="AB109" s="903"/>
      <c r="AC109" s="903"/>
      <c r="AD109" s="903"/>
      <c r="AE109" s="904"/>
      <c r="AF109" s="902" t="s">
        <v>438</v>
      </c>
      <c r="AG109" s="903"/>
      <c r="AH109" s="903"/>
      <c r="AI109" s="903"/>
      <c r="AJ109" s="904"/>
      <c r="AK109" s="902" t="s">
        <v>306</v>
      </c>
      <c r="AL109" s="903"/>
      <c r="AM109" s="903"/>
      <c r="AN109" s="903"/>
      <c r="AO109" s="904"/>
      <c r="AP109" s="902" t="s">
        <v>439</v>
      </c>
      <c r="AQ109" s="903"/>
      <c r="AR109" s="903"/>
      <c r="AS109" s="903"/>
      <c r="AT109" s="905"/>
      <c r="AU109" s="922" t="s">
        <v>436</v>
      </c>
      <c r="AV109" s="903"/>
      <c r="AW109" s="903"/>
      <c r="AX109" s="903"/>
      <c r="AY109" s="903"/>
      <c r="AZ109" s="903"/>
      <c r="BA109" s="903"/>
      <c r="BB109" s="903"/>
      <c r="BC109" s="903"/>
      <c r="BD109" s="903"/>
      <c r="BE109" s="903"/>
      <c r="BF109" s="903"/>
      <c r="BG109" s="903"/>
      <c r="BH109" s="903"/>
      <c r="BI109" s="903"/>
      <c r="BJ109" s="903"/>
      <c r="BK109" s="903"/>
      <c r="BL109" s="903"/>
      <c r="BM109" s="903"/>
      <c r="BN109" s="903"/>
      <c r="BO109" s="903"/>
      <c r="BP109" s="904"/>
      <c r="BQ109" s="902" t="s">
        <v>437</v>
      </c>
      <c r="BR109" s="903"/>
      <c r="BS109" s="903"/>
      <c r="BT109" s="903"/>
      <c r="BU109" s="904"/>
      <c r="BV109" s="902" t="s">
        <v>438</v>
      </c>
      <c r="BW109" s="903"/>
      <c r="BX109" s="903"/>
      <c r="BY109" s="903"/>
      <c r="BZ109" s="904"/>
      <c r="CA109" s="902" t="s">
        <v>306</v>
      </c>
      <c r="CB109" s="903"/>
      <c r="CC109" s="903"/>
      <c r="CD109" s="903"/>
      <c r="CE109" s="904"/>
      <c r="CF109" s="923" t="s">
        <v>439</v>
      </c>
      <c r="CG109" s="923"/>
      <c r="CH109" s="923"/>
      <c r="CI109" s="923"/>
      <c r="CJ109" s="923"/>
      <c r="CK109" s="902" t="s">
        <v>440</v>
      </c>
      <c r="CL109" s="903"/>
      <c r="CM109" s="903"/>
      <c r="CN109" s="903"/>
      <c r="CO109" s="903"/>
      <c r="CP109" s="903"/>
      <c r="CQ109" s="903"/>
      <c r="CR109" s="903"/>
      <c r="CS109" s="903"/>
      <c r="CT109" s="903"/>
      <c r="CU109" s="903"/>
      <c r="CV109" s="903"/>
      <c r="CW109" s="903"/>
      <c r="CX109" s="903"/>
      <c r="CY109" s="903"/>
      <c r="CZ109" s="903"/>
      <c r="DA109" s="903"/>
      <c r="DB109" s="903"/>
      <c r="DC109" s="903"/>
      <c r="DD109" s="903"/>
      <c r="DE109" s="903"/>
      <c r="DF109" s="904"/>
      <c r="DG109" s="902" t="s">
        <v>437</v>
      </c>
      <c r="DH109" s="903"/>
      <c r="DI109" s="903"/>
      <c r="DJ109" s="903"/>
      <c r="DK109" s="904"/>
      <c r="DL109" s="902" t="s">
        <v>438</v>
      </c>
      <c r="DM109" s="903"/>
      <c r="DN109" s="903"/>
      <c r="DO109" s="903"/>
      <c r="DP109" s="904"/>
      <c r="DQ109" s="902" t="s">
        <v>306</v>
      </c>
      <c r="DR109" s="903"/>
      <c r="DS109" s="903"/>
      <c r="DT109" s="903"/>
      <c r="DU109" s="904"/>
      <c r="DV109" s="902" t="s">
        <v>439</v>
      </c>
      <c r="DW109" s="903"/>
      <c r="DX109" s="903"/>
      <c r="DY109" s="903"/>
      <c r="DZ109" s="905"/>
    </row>
    <row r="110" spans="1:131" s="214" customFormat="1" ht="26.25" customHeight="1" x14ac:dyDescent="0.15">
      <c r="A110" s="906" t="s">
        <v>441</v>
      </c>
      <c r="B110" s="907"/>
      <c r="C110" s="907"/>
      <c r="D110" s="907"/>
      <c r="E110" s="907"/>
      <c r="F110" s="907"/>
      <c r="G110" s="907"/>
      <c r="H110" s="907"/>
      <c r="I110" s="907"/>
      <c r="J110" s="907"/>
      <c r="K110" s="907"/>
      <c r="L110" s="907"/>
      <c r="M110" s="907"/>
      <c r="N110" s="907"/>
      <c r="O110" s="907"/>
      <c r="P110" s="907"/>
      <c r="Q110" s="907"/>
      <c r="R110" s="907"/>
      <c r="S110" s="907"/>
      <c r="T110" s="907"/>
      <c r="U110" s="907"/>
      <c r="V110" s="907"/>
      <c r="W110" s="907"/>
      <c r="X110" s="907"/>
      <c r="Y110" s="907"/>
      <c r="Z110" s="908"/>
      <c r="AA110" s="909">
        <v>2635048</v>
      </c>
      <c r="AB110" s="910"/>
      <c r="AC110" s="910"/>
      <c r="AD110" s="910"/>
      <c r="AE110" s="911"/>
      <c r="AF110" s="912">
        <v>2608423</v>
      </c>
      <c r="AG110" s="910"/>
      <c r="AH110" s="910"/>
      <c r="AI110" s="910"/>
      <c r="AJ110" s="911"/>
      <c r="AK110" s="912">
        <v>2658084</v>
      </c>
      <c r="AL110" s="910"/>
      <c r="AM110" s="910"/>
      <c r="AN110" s="910"/>
      <c r="AO110" s="911"/>
      <c r="AP110" s="913">
        <v>27.9</v>
      </c>
      <c r="AQ110" s="914"/>
      <c r="AR110" s="914"/>
      <c r="AS110" s="914"/>
      <c r="AT110" s="915"/>
      <c r="AU110" s="916" t="s">
        <v>73</v>
      </c>
      <c r="AV110" s="917"/>
      <c r="AW110" s="917"/>
      <c r="AX110" s="917"/>
      <c r="AY110" s="917"/>
      <c r="AZ110" s="939" t="s">
        <v>442</v>
      </c>
      <c r="BA110" s="907"/>
      <c r="BB110" s="907"/>
      <c r="BC110" s="907"/>
      <c r="BD110" s="907"/>
      <c r="BE110" s="907"/>
      <c r="BF110" s="907"/>
      <c r="BG110" s="907"/>
      <c r="BH110" s="907"/>
      <c r="BI110" s="907"/>
      <c r="BJ110" s="907"/>
      <c r="BK110" s="907"/>
      <c r="BL110" s="907"/>
      <c r="BM110" s="907"/>
      <c r="BN110" s="907"/>
      <c r="BO110" s="907"/>
      <c r="BP110" s="908"/>
      <c r="BQ110" s="940">
        <v>22438854</v>
      </c>
      <c r="BR110" s="941"/>
      <c r="BS110" s="941"/>
      <c r="BT110" s="941"/>
      <c r="BU110" s="941"/>
      <c r="BV110" s="941">
        <v>22178798</v>
      </c>
      <c r="BW110" s="941"/>
      <c r="BX110" s="941"/>
      <c r="BY110" s="941"/>
      <c r="BZ110" s="941"/>
      <c r="CA110" s="941">
        <v>21675612</v>
      </c>
      <c r="CB110" s="941"/>
      <c r="CC110" s="941"/>
      <c r="CD110" s="941"/>
      <c r="CE110" s="941"/>
      <c r="CF110" s="954">
        <v>227.2</v>
      </c>
      <c r="CG110" s="955"/>
      <c r="CH110" s="955"/>
      <c r="CI110" s="955"/>
      <c r="CJ110" s="955"/>
      <c r="CK110" s="956" t="s">
        <v>443</v>
      </c>
      <c r="CL110" s="957"/>
      <c r="CM110" s="939" t="s">
        <v>444</v>
      </c>
      <c r="CN110" s="907"/>
      <c r="CO110" s="907"/>
      <c r="CP110" s="907"/>
      <c r="CQ110" s="907"/>
      <c r="CR110" s="907"/>
      <c r="CS110" s="907"/>
      <c r="CT110" s="907"/>
      <c r="CU110" s="907"/>
      <c r="CV110" s="907"/>
      <c r="CW110" s="907"/>
      <c r="CX110" s="907"/>
      <c r="CY110" s="907"/>
      <c r="CZ110" s="907"/>
      <c r="DA110" s="907"/>
      <c r="DB110" s="907"/>
      <c r="DC110" s="907"/>
      <c r="DD110" s="907"/>
      <c r="DE110" s="907"/>
      <c r="DF110" s="908"/>
      <c r="DG110" s="940" t="s">
        <v>445</v>
      </c>
      <c r="DH110" s="941"/>
      <c r="DI110" s="941"/>
      <c r="DJ110" s="941"/>
      <c r="DK110" s="941"/>
      <c r="DL110" s="941" t="s">
        <v>418</v>
      </c>
      <c r="DM110" s="941"/>
      <c r="DN110" s="941"/>
      <c r="DO110" s="941"/>
      <c r="DP110" s="941"/>
      <c r="DQ110" s="941" t="s">
        <v>446</v>
      </c>
      <c r="DR110" s="941"/>
      <c r="DS110" s="941"/>
      <c r="DT110" s="941"/>
      <c r="DU110" s="941"/>
      <c r="DV110" s="942" t="s">
        <v>418</v>
      </c>
      <c r="DW110" s="942"/>
      <c r="DX110" s="942"/>
      <c r="DY110" s="942"/>
      <c r="DZ110" s="943"/>
    </row>
    <row r="111" spans="1:131" s="214" customFormat="1" ht="26.25" customHeight="1" x14ac:dyDescent="0.15">
      <c r="A111" s="944" t="s">
        <v>447</v>
      </c>
      <c r="B111" s="945"/>
      <c r="C111" s="945"/>
      <c r="D111" s="945"/>
      <c r="E111" s="945"/>
      <c r="F111" s="945"/>
      <c r="G111" s="945"/>
      <c r="H111" s="945"/>
      <c r="I111" s="945"/>
      <c r="J111" s="945"/>
      <c r="K111" s="945"/>
      <c r="L111" s="945"/>
      <c r="M111" s="945"/>
      <c r="N111" s="945"/>
      <c r="O111" s="945"/>
      <c r="P111" s="945"/>
      <c r="Q111" s="945"/>
      <c r="R111" s="945"/>
      <c r="S111" s="945"/>
      <c r="T111" s="945"/>
      <c r="U111" s="945"/>
      <c r="V111" s="945"/>
      <c r="W111" s="945"/>
      <c r="X111" s="945"/>
      <c r="Y111" s="945"/>
      <c r="Z111" s="946"/>
      <c r="AA111" s="947" t="s">
        <v>418</v>
      </c>
      <c r="AB111" s="948"/>
      <c r="AC111" s="948"/>
      <c r="AD111" s="948"/>
      <c r="AE111" s="949"/>
      <c r="AF111" s="950" t="s">
        <v>445</v>
      </c>
      <c r="AG111" s="948"/>
      <c r="AH111" s="948"/>
      <c r="AI111" s="948"/>
      <c r="AJ111" s="949"/>
      <c r="AK111" s="950" t="s">
        <v>446</v>
      </c>
      <c r="AL111" s="948"/>
      <c r="AM111" s="948"/>
      <c r="AN111" s="948"/>
      <c r="AO111" s="949"/>
      <c r="AP111" s="951" t="s">
        <v>418</v>
      </c>
      <c r="AQ111" s="952"/>
      <c r="AR111" s="952"/>
      <c r="AS111" s="952"/>
      <c r="AT111" s="953"/>
      <c r="AU111" s="918"/>
      <c r="AV111" s="919"/>
      <c r="AW111" s="919"/>
      <c r="AX111" s="919"/>
      <c r="AY111" s="919"/>
      <c r="AZ111" s="932" t="s">
        <v>448</v>
      </c>
      <c r="BA111" s="933"/>
      <c r="BB111" s="933"/>
      <c r="BC111" s="933"/>
      <c r="BD111" s="933"/>
      <c r="BE111" s="933"/>
      <c r="BF111" s="933"/>
      <c r="BG111" s="933"/>
      <c r="BH111" s="933"/>
      <c r="BI111" s="933"/>
      <c r="BJ111" s="933"/>
      <c r="BK111" s="933"/>
      <c r="BL111" s="933"/>
      <c r="BM111" s="933"/>
      <c r="BN111" s="933"/>
      <c r="BO111" s="933"/>
      <c r="BP111" s="934"/>
      <c r="BQ111" s="935">
        <v>9159</v>
      </c>
      <c r="BR111" s="936"/>
      <c r="BS111" s="936"/>
      <c r="BT111" s="936"/>
      <c r="BU111" s="936"/>
      <c r="BV111" s="936">
        <v>6105</v>
      </c>
      <c r="BW111" s="936"/>
      <c r="BX111" s="936"/>
      <c r="BY111" s="936"/>
      <c r="BZ111" s="936"/>
      <c r="CA111" s="936">
        <v>6105</v>
      </c>
      <c r="CB111" s="936"/>
      <c r="CC111" s="936"/>
      <c r="CD111" s="936"/>
      <c r="CE111" s="936"/>
      <c r="CF111" s="930">
        <v>0.1</v>
      </c>
      <c r="CG111" s="931"/>
      <c r="CH111" s="931"/>
      <c r="CI111" s="931"/>
      <c r="CJ111" s="931"/>
      <c r="CK111" s="958"/>
      <c r="CL111" s="959"/>
      <c r="CM111" s="932" t="s">
        <v>449</v>
      </c>
      <c r="CN111" s="933"/>
      <c r="CO111" s="933"/>
      <c r="CP111" s="933"/>
      <c r="CQ111" s="933"/>
      <c r="CR111" s="933"/>
      <c r="CS111" s="933"/>
      <c r="CT111" s="933"/>
      <c r="CU111" s="933"/>
      <c r="CV111" s="933"/>
      <c r="CW111" s="933"/>
      <c r="CX111" s="933"/>
      <c r="CY111" s="933"/>
      <c r="CZ111" s="933"/>
      <c r="DA111" s="933"/>
      <c r="DB111" s="933"/>
      <c r="DC111" s="933"/>
      <c r="DD111" s="933"/>
      <c r="DE111" s="933"/>
      <c r="DF111" s="934"/>
      <c r="DG111" s="935" t="s">
        <v>445</v>
      </c>
      <c r="DH111" s="936"/>
      <c r="DI111" s="936"/>
      <c r="DJ111" s="936"/>
      <c r="DK111" s="936"/>
      <c r="DL111" s="936" t="s">
        <v>445</v>
      </c>
      <c r="DM111" s="936"/>
      <c r="DN111" s="936"/>
      <c r="DO111" s="936"/>
      <c r="DP111" s="936"/>
      <c r="DQ111" s="936" t="s">
        <v>445</v>
      </c>
      <c r="DR111" s="936"/>
      <c r="DS111" s="936"/>
      <c r="DT111" s="936"/>
      <c r="DU111" s="936"/>
      <c r="DV111" s="937" t="s">
        <v>445</v>
      </c>
      <c r="DW111" s="937"/>
      <c r="DX111" s="937"/>
      <c r="DY111" s="937"/>
      <c r="DZ111" s="938"/>
    </row>
    <row r="112" spans="1:131" s="214" customFormat="1" ht="26.25" customHeight="1" x14ac:dyDescent="0.15">
      <c r="A112" s="962" t="s">
        <v>450</v>
      </c>
      <c r="B112" s="963"/>
      <c r="C112" s="933" t="s">
        <v>451</v>
      </c>
      <c r="D112" s="933"/>
      <c r="E112" s="933"/>
      <c r="F112" s="933"/>
      <c r="G112" s="933"/>
      <c r="H112" s="933"/>
      <c r="I112" s="933"/>
      <c r="J112" s="933"/>
      <c r="K112" s="933"/>
      <c r="L112" s="933"/>
      <c r="M112" s="933"/>
      <c r="N112" s="933"/>
      <c r="O112" s="933"/>
      <c r="P112" s="933"/>
      <c r="Q112" s="933"/>
      <c r="R112" s="933"/>
      <c r="S112" s="933"/>
      <c r="T112" s="933"/>
      <c r="U112" s="933"/>
      <c r="V112" s="933"/>
      <c r="W112" s="933"/>
      <c r="X112" s="933"/>
      <c r="Y112" s="933"/>
      <c r="Z112" s="934"/>
      <c r="AA112" s="968" t="s">
        <v>445</v>
      </c>
      <c r="AB112" s="969"/>
      <c r="AC112" s="969"/>
      <c r="AD112" s="969"/>
      <c r="AE112" s="970"/>
      <c r="AF112" s="971" t="s">
        <v>176</v>
      </c>
      <c r="AG112" s="969"/>
      <c r="AH112" s="969"/>
      <c r="AI112" s="969"/>
      <c r="AJ112" s="970"/>
      <c r="AK112" s="971" t="s">
        <v>452</v>
      </c>
      <c r="AL112" s="969"/>
      <c r="AM112" s="969"/>
      <c r="AN112" s="969"/>
      <c r="AO112" s="970"/>
      <c r="AP112" s="972" t="s">
        <v>418</v>
      </c>
      <c r="AQ112" s="973"/>
      <c r="AR112" s="973"/>
      <c r="AS112" s="973"/>
      <c r="AT112" s="974"/>
      <c r="AU112" s="918"/>
      <c r="AV112" s="919"/>
      <c r="AW112" s="919"/>
      <c r="AX112" s="919"/>
      <c r="AY112" s="919"/>
      <c r="AZ112" s="932" t="s">
        <v>453</v>
      </c>
      <c r="BA112" s="933"/>
      <c r="BB112" s="933"/>
      <c r="BC112" s="933"/>
      <c r="BD112" s="933"/>
      <c r="BE112" s="933"/>
      <c r="BF112" s="933"/>
      <c r="BG112" s="933"/>
      <c r="BH112" s="933"/>
      <c r="BI112" s="933"/>
      <c r="BJ112" s="933"/>
      <c r="BK112" s="933"/>
      <c r="BL112" s="933"/>
      <c r="BM112" s="933"/>
      <c r="BN112" s="933"/>
      <c r="BO112" s="933"/>
      <c r="BP112" s="934"/>
      <c r="BQ112" s="935">
        <v>2606379</v>
      </c>
      <c r="BR112" s="936"/>
      <c r="BS112" s="936"/>
      <c r="BT112" s="936"/>
      <c r="BU112" s="936"/>
      <c r="BV112" s="936">
        <v>2648410</v>
      </c>
      <c r="BW112" s="936"/>
      <c r="BX112" s="936"/>
      <c r="BY112" s="936"/>
      <c r="BZ112" s="936"/>
      <c r="CA112" s="936">
        <v>2639119</v>
      </c>
      <c r="CB112" s="936"/>
      <c r="CC112" s="936"/>
      <c r="CD112" s="936"/>
      <c r="CE112" s="936"/>
      <c r="CF112" s="930">
        <v>27.7</v>
      </c>
      <c r="CG112" s="931"/>
      <c r="CH112" s="931"/>
      <c r="CI112" s="931"/>
      <c r="CJ112" s="931"/>
      <c r="CK112" s="958"/>
      <c r="CL112" s="959"/>
      <c r="CM112" s="932" t="s">
        <v>454</v>
      </c>
      <c r="CN112" s="933"/>
      <c r="CO112" s="933"/>
      <c r="CP112" s="933"/>
      <c r="CQ112" s="933"/>
      <c r="CR112" s="933"/>
      <c r="CS112" s="933"/>
      <c r="CT112" s="933"/>
      <c r="CU112" s="933"/>
      <c r="CV112" s="933"/>
      <c r="CW112" s="933"/>
      <c r="CX112" s="933"/>
      <c r="CY112" s="933"/>
      <c r="CZ112" s="933"/>
      <c r="DA112" s="933"/>
      <c r="DB112" s="933"/>
      <c r="DC112" s="933"/>
      <c r="DD112" s="933"/>
      <c r="DE112" s="933"/>
      <c r="DF112" s="934"/>
      <c r="DG112" s="935" t="s">
        <v>418</v>
      </c>
      <c r="DH112" s="936"/>
      <c r="DI112" s="936"/>
      <c r="DJ112" s="936"/>
      <c r="DK112" s="936"/>
      <c r="DL112" s="936" t="s">
        <v>418</v>
      </c>
      <c r="DM112" s="936"/>
      <c r="DN112" s="936"/>
      <c r="DO112" s="936"/>
      <c r="DP112" s="936"/>
      <c r="DQ112" s="936" t="s">
        <v>446</v>
      </c>
      <c r="DR112" s="936"/>
      <c r="DS112" s="936"/>
      <c r="DT112" s="936"/>
      <c r="DU112" s="936"/>
      <c r="DV112" s="937" t="s">
        <v>445</v>
      </c>
      <c r="DW112" s="937"/>
      <c r="DX112" s="937"/>
      <c r="DY112" s="937"/>
      <c r="DZ112" s="938"/>
    </row>
    <row r="113" spans="1:130" s="214" customFormat="1" ht="26.25" customHeight="1" x14ac:dyDescent="0.15">
      <c r="A113" s="964"/>
      <c r="B113" s="965"/>
      <c r="C113" s="933" t="s">
        <v>455</v>
      </c>
      <c r="D113" s="933"/>
      <c r="E113" s="933"/>
      <c r="F113" s="933"/>
      <c r="G113" s="933"/>
      <c r="H113" s="933"/>
      <c r="I113" s="933"/>
      <c r="J113" s="933"/>
      <c r="K113" s="933"/>
      <c r="L113" s="933"/>
      <c r="M113" s="933"/>
      <c r="N113" s="933"/>
      <c r="O113" s="933"/>
      <c r="P113" s="933"/>
      <c r="Q113" s="933"/>
      <c r="R113" s="933"/>
      <c r="S113" s="933"/>
      <c r="T113" s="933"/>
      <c r="U113" s="933"/>
      <c r="V113" s="933"/>
      <c r="W113" s="933"/>
      <c r="X113" s="933"/>
      <c r="Y113" s="933"/>
      <c r="Z113" s="934"/>
      <c r="AA113" s="947">
        <v>247711</v>
      </c>
      <c r="AB113" s="948"/>
      <c r="AC113" s="948"/>
      <c r="AD113" s="948"/>
      <c r="AE113" s="949"/>
      <c r="AF113" s="950">
        <v>211504</v>
      </c>
      <c r="AG113" s="948"/>
      <c r="AH113" s="948"/>
      <c r="AI113" s="948"/>
      <c r="AJ113" s="949"/>
      <c r="AK113" s="950">
        <v>204898</v>
      </c>
      <c r="AL113" s="948"/>
      <c r="AM113" s="948"/>
      <c r="AN113" s="948"/>
      <c r="AO113" s="949"/>
      <c r="AP113" s="951">
        <v>2.1</v>
      </c>
      <c r="AQ113" s="952"/>
      <c r="AR113" s="952"/>
      <c r="AS113" s="952"/>
      <c r="AT113" s="953"/>
      <c r="AU113" s="918"/>
      <c r="AV113" s="919"/>
      <c r="AW113" s="919"/>
      <c r="AX113" s="919"/>
      <c r="AY113" s="919"/>
      <c r="AZ113" s="932" t="s">
        <v>456</v>
      </c>
      <c r="BA113" s="933"/>
      <c r="BB113" s="933"/>
      <c r="BC113" s="933"/>
      <c r="BD113" s="933"/>
      <c r="BE113" s="933"/>
      <c r="BF113" s="933"/>
      <c r="BG113" s="933"/>
      <c r="BH113" s="933"/>
      <c r="BI113" s="933"/>
      <c r="BJ113" s="933"/>
      <c r="BK113" s="933"/>
      <c r="BL113" s="933"/>
      <c r="BM113" s="933"/>
      <c r="BN113" s="933"/>
      <c r="BO113" s="933"/>
      <c r="BP113" s="934"/>
      <c r="BQ113" s="935">
        <v>116337</v>
      </c>
      <c r="BR113" s="936"/>
      <c r="BS113" s="936"/>
      <c r="BT113" s="936"/>
      <c r="BU113" s="936"/>
      <c r="BV113" s="936">
        <v>106794</v>
      </c>
      <c r="BW113" s="936"/>
      <c r="BX113" s="936"/>
      <c r="BY113" s="936"/>
      <c r="BZ113" s="936"/>
      <c r="CA113" s="936">
        <v>81826</v>
      </c>
      <c r="CB113" s="936"/>
      <c r="CC113" s="936"/>
      <c r="CD113" s="936"/>
      <c r="CE113" s="936"/>
      <c r="CF113" s="930">
        <v>0.9</v>
      </c>
      <c r="CG113" s="931"/>
      <c r="CH113" s="931"/>
      <c r="CI113" s="931"/>
      <c r="CJ113" s="931"/>
      <c r="CK113" s="958"/>
      <c r="CL113" s="959"/>
      <c r="CM113" s="932" t="s">
        <v>457</v>
      </c>
      <c r="CN113" s="933"/>
      <c r="CO113" s="933"/>
      <c r="CP113" s="933"/>
      <c r="CQ113" s="933"/>
      <c r="CR113" s="933"/>
      <c r="CS113" s="933"/>
      <c r="CT113" s="933"/>
      <c r="CU113" s="933"/>
      <c r="CV113" s="933"/>
      <c r="CW113" s="933"/>
      <c r="CX113" s="933"/>
      <c r="CY113" s="933"/>
      <c r="CZ113" s="933"/>
      <c r="DA113" s="933"/>
      <c r="DB113" s="933"/>
      <c r="DC113" s="933"/>
      <c r="DD113" s="933"/>
      <c r="DE113" s="933"/>
      <c r="DF113" s="934"/>
      <c r="DG113" s="968" t="s">
        <v>418</v>
      </c>
      <c r="DH113" s="969"/>
      <c r="DI113" s="969"/>
      <c r="DJ113" s="969"/>
      <c r="DK113" s="970"/>
      <c r="DL113" s="971" t="s">
        <v>452</v>
      </c>
      <c r="DM113" s="969"/>
      <c r="DN113" s="969"/>
      <c r="DO113" s="969"/>
      <c r="DP113" s="970"/>
      <c r="DQ113" s="971" t="s">
        <v>418</v>
      </c>
      <c r="DR113" s="969"/>
      <c r="DS113" s="969"/>
      <c r="DT113" s="969"/>
      <c r="DU113" s="970"/>
      <c r="DV113" s="972" t="s">
        <v>445</v>
      </c>
      <c r="DW113" s="973"/>
      <c r="DX113" s="973"/>
      <c r="DY113" s="973"/>
      <c r="DZ113" s="974"/>
    </row>
    <row r="114" spans="1:130" s="214" customFormat="1" ht="26.25" customHeight="1" x14ac:dyDescent="0.15">
      <c r="A114" s="964"/>
      <c r="B114" s="965"/>
      <c r="C114" s="933" t="s">
        <v>458</v>
      </c>
      <c r="D114" s="933"/>
      <c r="E114" s="933"/>
      <c r="F114" s="933"/>
      <c r="G114" s="933"/>
      <c r="H114" s="933"/>
      <c r="I114" s="933"/>
      <c r="J114" s="933"/>
      <c r="K114" s="933"/>
      <c r="L114" s="933"/>
      <c r="M114" s="933"/>
      <c r="N114" s="933"/>
      <c r="O114" s="933"/>
      <c r="P114" s="933"/>
      <c r="Q114" s="933"/>
      <c r="R114" s="933"/>
      <c r="S114" s="933"/>
      <c r="T114" s="933"/>
      <c r="U114" s="933"/>
      <c r="V114" s="933"/>
      <c r="W114" s="933"/>
      <c r="X114" s="933"/>
      <c r="Y114" s="933"/>
      <c r="Z114" s="934"/>
      <c r="AA114" s="968">
        <v>20032</v>
      </c>
      <c r="AB114" s="969"/>
      <c r="AC114" s="969"/>
      <c r="AD114" s="969"/>
      <c r="AE114" s="970"/>
      <c r="AF114" s="971">
        <v>20079</v>
      </c>
      <c r="AG114" s="969"/>
      <c r="AH114" s="969"/>
      <c r="AI114" s="969"/>
      <c r="AJ114" s="970"/>
      <c r="AK114" s="971">
        <v>24460</v>
      </c>
      <c r="AL114" s="969"/>
      <c r="AM114" s="969"/>
      <c r="AN114" s="969"/>
      <c r="AO114" s="970"/>
      <c r="AP114" s="972">
        <v>0.3</v>
      </c>
      <c r="AQ114" s="973"/>
      <c r="AR114" s="973"/>
      <c r="AS114" s="973"/>
      <c r="AT114" s="974"/>
      <c r="AU114" s="918"/>
      <c r="AV114" s="919"/>
      <c r="AW114" s="919"/>
      <c r="AX114" s="919"/>
      <c r="AY114" s="919"/>
      <c r="AZ114" s="932" t="s">
        <v>459</v>
      </c>
      <c r="BA114" s="933"/>
      <c r="BB114" s="933"/>
      <c r="BC114" s="933"/>
      <c r="BD114" s="933"/>
      <c r="BE114" s="933"/>
      <c r="BF114" s="933"/>
      <c r="BG114" s="933"/>
      <c r="BH114" s="933"/>
      <c r="BI114" s="933"/>
      <c r="BJ114" s="933"/>
      <c r="BK114" s="933"/>
      <c r="BL114" s="933"/>
      <c r="BM114" s="933"/>
      <c r="BN114" s="933"/>
      <c r="BO114" s="933"/>
      <c r="BP114" s="934"/>
      <c r="BQ114" s="935">
        <v>2120752</v>
      </c>
      <c r="BR114" s="936"/>
      <c r="BS114" s="936"/>
      <c r="BT114" s="936"/>
      <c r="BU114" s="936"/>
      <c r="BV114" s="936">
        <v>1870385</v>
      </c>
      <c r="BW114" s="936"/>
      <c r="BX114" s="936"/>
      <c r="BY114" s="936"/>
      <c r="BZ114" s="936"/>
      <c r="CA114" s="936">
        <v>1999090</v>
      </c>
      <c r="CB114" s="936"/>
      <c r="CC114" s="936"/>
      <c r="CD114" s="936"/>
      <c r="CE114" s="936"/>
      <c r="CF114" s="930">
        <v>21</v>
      </c>
      <c r="CG114" s="931"/>
      <c r="CH114" s="931"/>
      <c r="CI114" s="931"/>
      <c r="CJ114" s="931"/>
      <c r="CK114" s="958"/>
      <c r="CL114" s="959"/>
      <c r="CM114" s="932" t="s">
        <v>460</v>
      </c>
      <c r="CN114" s="933"/>
      <c r="CO114" s="933"/>
      <c r="CP114" s="933"/>
      <c r="CQ114" s="933"/>
      <c r="CR114" s="933"/>
      <c r="CS114" s="933"/>
      <c r="CT114" s="933"/>
      <c r="CU114" s="933"/>
      <c r="CV114" s="933"/>
      <c r="CW114" s="933"/>
      <c r="CX114" s="933"/>
      <c r="CY114" s="933"/>
      <c r="CZ114" s="933"/>
      <c r="DA114" s="933"/>
      <c r="DB114" s="933"/>
      <c r="DC114" s="933"/>
      <c r="DD114" s="933"/>
      <c r="DE114" s="933"/>
      <c r="DF114" s="934"/>
      <c r="DG114" s="968" t="s">
        <v>445</v>
      </c>
      <c r="DH114" s="969"/>
      <c r="DI114" s="969"/>
      <c r="DJ114" s="969"/>
      <c r="DK114" s="970"/>
      <c r="DL114" s="971" t="s">
        <v>445</v>
      </c>
      <c r="DM114" s="969"/>
      <c r="DN114" s="969"/>
      <c r="DO114" s="969"/>
      <c r="DP114" s="970"/>
      <c r="DQ114" s="971" t="s">
        <v>418</v>
      </c>
      <c r="DR114" s="969"/>
      <c r="DS114" s="969"/>
      <c r="DT114" s="969"/>
      <c r="DU114" s="970"/>
      <c r="DV114" s="972" t="s">
        <v>452</v>
      </c>
      <c r="DW114" s="973"/>
      <c r="DX114" s="973"/>
      <c r="DY114" s="973"/>
      <c r="DZ114" s="974"/>
    </row>
    <row r="115" spans="1:130" s="214" customFormat="1" ht="26.25" customHeight="1" x14ac:dyDescent="0.15">
      <c r="A115" s="964"/>
      <c r="B115" s="965"/>
      <c r="C115" s="933" t="s">
        <v>461</v>
      </c>
      <c r="D115" s="933"/>
      <c r="E115" s="933"/>
      <c r="F115" s="933"/>
      <c r="G115" s="933"/>
      <c r="H115" s="933"/>
      <c r="I115" s="933"/>
      <c r="J115" s="933"/>
      <c r="K115" s="933"/>
      <c r="L115" s="933"/>
      <c r="M115" s="933"/>
      <c r="N115" s="933"/>
      <c r="O115" s="933"/>
      <c r="P115" s="933"/>
      <c r="Q115" s="933"/>
      <c r="R115" s="933"/>
      <c r="S115" s="933"/>
      <c r="T115" s="933"/>
      <c r="U115" s="933"/>
      <c r="V115" s="933"/>
      <c r="W115" s="933"/>
      <c r="X115" s="933"/>
      <c r="Y115" s="933"/>
      <c r="Z115" s="934"/>
      <c r="AA115" s="947">
        <v>91503</v>
      </c>
      <c r="AB115" s="948"/>
      <c r="AC115" s="948"/>
      <c r="AD115" s="948"/>
      <c r="AE115" s="949"/>
      <c r="AF115" s="950">
        <v>7102</v>
      </c>
      <c r="AG115" s="948"/>
      <c r="AH115" s="948"/>
      <c r="AI115" s="948"/>
      <c r="AJ115" s="949"/>
      <c r="AK115" s="950">
        <v>181752</v>
      </c>
      <c r="AL115" s="948"/>
      <c r="AM115" s="948"/>
      <c r="AN115" s="948"/>
      <c r="AO115" s="949"/>
      <c r="AP115" s="951">
        <v>1.9</v>
      </c>
      <c r="AQ115" s="952"/>
      <c r="AR115" s="952"/>
      <c r="AS115" s="952"/>
      <c r="AT115" s="953"/>
      <c r="AU115" s="918"/>
      <c r="AV115" s="919"/>
      <c r="AW115" s="919"/>
      <c r="AX115" s="919"/>
      <c r="AY115" s="919"/>
      <c r="AZ115" s="932" t="s">
        <v>462</v>
      </c>
      <c r="BA115" s="933"/>
      <c r="BB115" s="933"/>
      <c r="BC115" s="933"/>
      <c r="BD115" s="933"/>
      <c r="BE115" s="933"/>
      <c r="BF115" s="933"/>
      <c r="BG115" s="933"/>
      <c r="BH115" s="933"/>
      <c r="BI115" s="933"/>
      <c r="BJ115" s="933"/>
      <c r="BK115" s="933"/>
      <c r="BL115" s="933"/>
      <c r="BM115" s="933"/>
      <c r="BN115" s="933"/>
      <c r="BO115" s="933"/>
      <c r="BP115" s="934"/>
      <c r="BQ115" s="935">
        <v>462275</v>
      </c>
      <c r="BR115" s="936"/>
      <c r="BS115" s="936"/>
      <c r="BT115" s="936"/>
      <c r="BU115" s="936"/>
      <c r="BV115" s="936">
        <v>383513</v>
      </c>
      <c r="BW115" s="936"/>
      <c r="BX115" s="936"/>
      <c r="BY115" s="936"/>
      <c r="BZ115" s="936"/>
      <c r="CA115" s="936">
        <v>383513</v>
      </c>
      <c r="CB115" s="936"/>
      <c r="CC115" s="936"/>
      <c r="CD115" s="936"/>
      <c r="CE115" s="936"/>
      <c r="CF115" s="930">
        <v>4</v>
      </c>
      <c r="CG115" s="931"/>
      <c r="CH115" s="931"/>
      <c r="CI115" s="931"/>
      <c r="CJ115" s="931"/>
      <c r="CK115" s="958"/>
      <c r="CL115" s="959"/>
      <c r="CM115" s="932" t="s">
        <v>463</v>
      </c>
      <c r="CN115" s="933"/>
      <c r="CO115" s="933"/>
      <c r="CP115" s="933"/>
      <c r="CQ115" s="933"/>
      <c r="CR115" s="933"/>
      <c r="CS115" s="933"/>
      <c r="CT115" s="933"/>
      <c r="CU115" s="933"/>
      <c r="CV115" s="933"/>
      <c r="CW115" s="933"/>
      <c r="CX115" s="933"/>
      <c r="CY115" s="933"/>
      <c r="CZ115" s="933"/>
      <c r="DA115" s="933"/>
      <c r="DB115" s="933"/>
      <c r="DC115" s="933"/>
      <c r="DD115" s="933"/>
      <c r="DE115" s="933"/>
      <c r="DF115" s="934"/>
      <c r="DG115" s="968" t="s">
        <v>418</v>
      </c>
      <c r="DH115" s="969"/>
      <c r="DI115" s="969"/>
      <c r="DJ115" s="969"/>
      <c r="DK115" s="970"/>
      <c r="DL115" s="971" t="s">
        <v>418</v>
      </c>
      <c r="DM115" s="969"/>
      <c r="DN115" s="969"/>
      <c r="DO115" s="969"/>
      <c r="DP115" s="970"/>
      <c r="DQ115" s="971" t="s">
        <v>418</v>
      </c>
      <c r="DR115" s="969"/>
      <c r="DS115" s="969"/>
      <c r="DT115" s="969"/>
      <c r="DU115" s="970"/>
      <c r="DV115" s="972" t="s">
        <v>452</v>
      </c>
      <c r="DW115" s="973"/>
      <c r="DX115" s="973"/>
      <c r="DY115" s="973"/>
      <c r="DZ115" s="974"/>
    </row>
    <row r="116" spans="1:130" s="214" customFormat="1" ht="26.25" customHeight="1" x14ac:dyDescent="0.15">
      <c r="A116" s="966"/>
      <c r="B116" s="967"/>
      <c r="C116" s="975" t="s">
        <v>464</v>
      </c>
      <c r="D116" s="975"/>
      <c r="E116" s="975"/>
      <c r="F116" s="975"/>
      <c r="G116" s="975"/>
      <c r="H116" s="975"/>
      <c r="I116" s="975"/>
      <c r="J116" s="975"/>
      <c r="K116" s="975"/>
      <c r="L116" s="975"/>
      <c r="M116" s="975"/>
      <c r="N116" s="975"/>
      <c r="O116" s="975"/>
      <c r="P116" s="975"/>
      <c r="Q116" s="975"/>
      <c r="R116" s="975"/>
      <c r="S116" s="975"/>
      <c r="T116" s="975"/>
      <c r="U116" s="975"/>
      <c r="V116" s="975"/>
      <c r="W116" s="975"/>
      <c r="X116" s="975"/>
      <c r="Y116" s="975"/>
      <c r="Z116" s="976"/>
      <c r="AA116" s="968" t="s">
        <v>445</v>
      </c>
      <c r="AB116" s="969"/>
      <c r="AC116" s="969"/>
      <c r="AD116" s="969"/>
      <c r="AE116" s="970"/>
      <c r="AF116" s="971">
        <v>59</v>
      </c>
      <c r="AG116" s="969"/>
      <c r="AH116" s="969"/>
      <c r="AI116" s="969"/>
      <c r="AJ116" s="970"/>
      <c r="AK116" s="971">
        <v>63</v>
      </c>
      <c r="AL116" s="969"/>
      <c r="AM116" s="969"/>
      <c r="AN116" s="969"/>
      <c r="AO116" s="970"/>
      <c r="AP116" s="972">
        <v>0</v>
      </c>
      <c r="AQ116" s="973"/>
      <c r="AR116" s="973"/>
      <c r="AS116" s="973"/>
      <c r="AT116" s="974"/>
      <c r="AU116" s="918"/>
      <c r="AV116" s="919"/>
      <c r="AW116" s="919"/>
      <c r="AX116" s="919"/>
      <c r="AY116" s="919"/>
      <c r="AZ116" s="977" t="s">
        <v>465</v>
      </c>
      <c r="BA116" s="978"/>
      <c r="BB116" s="978"/>
      <c r="BC116" s="978"/>
      <c r="BD116" s="978"/>
      <c r="BE116" s="978"/>
      <c r="BF116" s="978"/>
      <c r="BG116" s="978"/>
      <c r="BH116" s="978"/>
      <c r="BI116" s="978"/>
      <c r="BJ116" s="978"/>
      <c r="BK116" s="978"/>
      <c r="BL116" s="978"/>
      <c r="BM116" s="978"/>
      <c r="BN116" s="978"/>
      <c r="BO116" s="978"/>
      <c r="BP116" s="979"/>
      <c r="BQ116" s="935" t="s">
        <v>418</v>
      </c>
      <c r="BR116" s="936"/>
      <c r="BS116" s="936"/>
      <c r="BT116" s="936"/>
      <c r="BU116" s="936"/>
      <c r="BV116" s="936" t="s">
        <v>418</v>
      </c>
      <c r="BW116" s="936"/>
      <c r="BX116" s="936"/>
      <c r="BY116" s="936"/>
      <c r="BZ116" s="936"/>
      <c r="CA116" s="936" t="s">
        <v>452</v>
      </c>
      <c r="CB116" s="936"/>
      <c r="CC116" s="936"/>
      <c r="CD116" s="936"/>
      <c r="CE116" s="936"/>
      <c r="CF116" s="930" t="s">
        <v>418</v>
      </c>
      <c r="CG116" s="931"/>
      <c r="CH116" s="931"/>
      <c r="CI116" s="931"/>
      <c r="CJ116" s="931"/>
      <c r="CK116" s="958"/>
      <c r="CL116" s="959"/>
      <c r="CM116" s="932" t="s">
        <v>466</v>
      </c>
      <c r="CN116" s="933"/>
      <c r="CO116" s="933"/>
      <c r="CP116" s="933"/>
      <c r="CQ116" s="933"/>
      <c r="CR116" s="933"/>
      <c r="CS116" s="933"/>
      <c r="CT116" s="933"/>
      <c r="CU116" s="933"/>
      <c r="CV116" s="933"/>
      <c r="CW116" s="933"/>
      <c r="CX116" s="933"/>
      <c r="CY116" s="933"/>
      <c r="CZ116" s="933"/>
      <c r="DA116" s="933"/>
      <c r="DB116" s="933"/>
      <c r="DC116" s="933"/>
      <c r="DD116" s="933"/>
      <c r="DE116" s="933"/>
      <c r="DF116" s="934"/>
      <c r="DG116" s="968" t="s">
        <v>445</v>
      </c>
      <c r="DH116" s="969"/>
      <c r="DI116" s="969"/>
      <c r="DJ116" s="969"/>
      <c r="DK116" s="970"/>
      <c r="DL116" s="971" t="s">
        <v>418</v>
      </c>
      <c r="DM116" s="969"/>
      <c r="DN116" s="969"/>
      <c r="DO116" s="969"/>
      <c r="DP116" s="970"/>
      <c r="DQ116" s="971" t="s">
        <v>445</v>
      </c>
      <c r="DR116" s="969"/>
      <c r="DS116" s="969"/>
      <c r="DT116" s="969"/>
      <c r="DU116" s="970"/>
      <c r="DV116" s="972" t="s">
        <v>418</v>
      </c>
      <c r="DW116" s="973"/>
      <c r="DX116" s="973"/>
      <c r="DY116" s="973"/>
      <c r="DZ116" s="974"/>
    </row>
    <row r="117" spans="1:130" s="214" customFormat="1" ht="26.25" customHeight="1" x14ac:dyDescent="0.15">
      <c r="A117" s="922" t="s">
        <v>188</v>
      </c>
      <c r="B117" s="903"/>
      <c r="C117" s="903"/>
      <c r="D117" s="903"/>
      <c r="E117" s="903"/>
      <c r="F117" s="903"/>
      <c r="G117" s="903"/>
      <c r="H117" s="903"/>
      <c r="I117" s="903"/>
      <c r="J117" s="903"/>
      <c r="K117" s="903"/>
      <c r="L117" s="903"/>
      <c r="M117" s="903"/>
      <c r="N117" s="903"/>
      <c r="O117" s="903"/>
      <c r="P117" s="903"/>
      <c r="Q117" s="903"/>
      <c r="R117" s="903"/>
      <c r="S117" s="903"/>
      <c r="T117" s="903"/>
      <c r="U117" s="903"/>
      <c r="V117" s="903"/>
      <c r="W117" s="903"/>
      <c r="X117" s="903"/>
      <c r="Y117" s="987" t="s">
        <v>467</v>
      </c>
      <c r="Z117" s="904"/>
      <c r="AA117" s="988">
        <v>2994294</v>
      </c>
      <c r="AB117" s="989"/>
      <c r="AC117" s="989"/>
      <c r="AD117" s="989"/>
      <c r="AE117" s="990"/>
      <c r="AF117" s="991">
        <v>2847167</v>
      </c>
      <c r="AG117" s="989"/>
      <c r="AH117" s="989"/>
      <c r="AI117" s="989"/>
      <c r="AJ117" s="990"/>
      <c r="AK117" s="991">
        <v>3069257</v>
      </c>
      <c r="AL117" s="989"/>
      <c r="AM117" s="989"/>
      <c r="AN117" s="989"/>
      <c r="AO117" s="990"/>
      <c r="AP117" s="992"/>
      <c r="AQ117" s="993"/>
      <c r="AR117" s="993"/>
      <c r="AS117" s="993"/>
      <c r="AT117" s="994"/>
      <c r="AU117" s="918"/>
      <c r="AV117" s="919"/>
      <c r="AW117" s="919"/>
      <c r="AX117" s="919"/>
      <c r="AY117" s="919"/>
      <c r="AZ117" s="984" t="s">
        <v>468</v>
      </c>
      <c r="BA117" s="985"/>
      <c r="BB117" s="985"/>
      <c r="BC117" s="985"/>
      <c r="BD117" s="985"/>
      <c r="BE117" s="985"/>
      <c r="BF117" s="985"/>
      <c r="BG117" s="985"/>
      <c r="BH117" s="985"/>
      <c r="BI117" s="985"/>
      <c r="BJ117" s="985"/>
      <c r="BK117" s="985"/>
      <c r="BL117" s="985"/>
      <c r="BM117" s="985"/>
      <c r="BN117" s="985"/>
      <c r="BO117" s="985"/>
      <c r="BP117" s="986"/>
      <c r="BQ117" s="935" t="s">
        <v>176</v>
      </c>
      <c r="BR117" s="936"/>
      <c r="BS117" s="936"/>
      <c r="BT117" s="936"/>
      <c r="BU117" s="936"/>
      <c r="BV117" s="936" t="s">
        <v>176</v>
      </c>
      <c r="BW117" s="936"/>
      <c r="BX117" s="936"/>
      <c r="BY117" s="936"/>
      <c r="BZ117" s="936"/>
      <c r="CA117" s="936" t="s">
        <v>446</v>
      </c>
      <c r="CB117" s="936"/>
      <c r="CC117" s="936"/>
      <c r="CD117" s="936"/>
      <c r="CE117" s="936"/>
      <c r="CF117" s="930" t="s">
        <v>176</v>
      </c>
      <c r="CG117" s="931"/>
      <c r="CH117" s="931"/>
      <c r="CI117" s="931"/>
      <c r="CJ117" s="931"/>
      <c r="CK117" s="958"/>
      <c r="CL117" s="959"/>
      <c r="CM117" s="932" t="s">
        <v>469</v>
      </c>
      <c r="CN117" s="933"/>
      <c r="CO117" s="933"/>
      <c r="CP117" s="933"/>
      <c r="CQ117" s="933"/>
      <c r="CR117" s="933"/>
      <c r="CS117" s="933"/>
      <c r="CT117" s="933"/>
      <c r="CU117" s="933"/>
      <c r="CV117" s="933"/>
      <c r="CW117" s="933"/>
      <c r="CX117" s="933"/>
      <c r="CY117" s="933"/>
      <c r="CZ117" s="933"/>
      <c r="DA117" s="933"/>
      <c r="DB117" s="933"/>
      <c r="DC117" s="933"/>
      <c r="DD117" s="933"/>
      <c r="DE117" s="933"/>
      <c r="DF117" s="934"/>
      <c r="DG117" s="968" t="s">
        <v>176</v>
      </c>
      <c r="DH117" s="969"/>
      <c r="DI117" s="969"/>
      <c r="DJ117" s="969"/>
      <c r="DK117" s="970"/>
      <c r="DL117" s="971" t="s">
        <v>445</v>
      </c>
      <c r="DM117" s="969"/>
      <c r="DN117" s="969"/>
      <c r="DO117" s="969"/>
      <c r="DP117" s="970"/>
      <c r="DQ117" s="971" t="s">
        <v>446</v>
      </c>
      <c r="DR117" s="969"/>
      <c r="DS117" s="969"/>
      <c r="DT117" s="969"/>
      <c r="DU117" s="970"/>
      <c r="DV117" s="972" t="s">
        <v>446</v>
      </c>
      <c r="DW117" s="973"/>
      <c r="DX117" s="973"/>
      <c r="DY117" s="973"/>
      <c r="DZ117" s="974"/>
    </row>
    <row r="118" spans="1:130" s="214" customFormat="1" ht="26.25" customHeight="1" x14ac:dyDescent="0.15">
      <c r="A118" s="922" t="s">
        <v>440</v>
      </c>
      <c r="B118" s="903"/>
      <c r="C118" s="903"/>
      <c r="D118" s="903"/>
      <c r="E118" s="903"/>
      <c r="F118" s="903"/>
      <c r="G118" s="903"/>
      <c r="H118" s="903"/>
      <c r="I118" s="903"/>
      <c r="J118" s="903"/>
      <c r="K118" s="903"/>
      <c r="L118" s="903"/>
      <c r="M118" s="903"/>
      <c r="N118" s="903"/>
      <c r="O118" s="903"/>
      <c r="P118" s="903"/>
      <c r="Q118" s="903"/>
      <c r="R118" s="903"/>
      <c r="S118" s="903"/>
      <c r="T118" s="903"/>
      <c r="U118" s="903"/>
      <c r="V118" s="903"/>
      <c r="W118" s="903"/>
      <c r="X118" s="903"/>
      <c r="Y118" s="903"/>
      <c r="Z118" s="904"/>
      <c r="AA118" s="902" t="s">
        <v>437</v>
      </c>
      <c r="AB118" s="903"/>
      <c r="AC118" s="903"/>
      <c r="AD118" s="903"/>
      <c r="AE118" s="904"/>
      <c r="AF118" s="902" t="s">
        <v>438</v>
      </c>
      <c r="AG118" s="903"/>
      <c r="AH118" s="903"/>
      <c r="AI118" s="903"/>
      <c r="AJ118" s="904"/>
      <c r="AK118" s="902" t="s">
        <v>306</v>
      </c>
      <c r="AL118" s="903"/>
      <c r="AM118" s="903"/>
      <c r="AN118" s="903"/>
      <c r="AO118" s="904"/>
      <c r="AP118" s="980" t="s">
        <v>439</v>
      </c>
      <c r="AQ118" s="981"/>
      <c r="AR118" s="981"/>
      <c r="AS118" s="981"/>
      <c r="AT118" s="982"/>
      <c r="AU118" s="918"/>
      <c r="AV118" s="919"/>
      <c r="AW118" s="919"/>
      <c r="AX118" s="919"/>
      <c r="AY118" s="919"/>
      <c r="AZ118" s="983" t="s">
        <v>470</v>
      </c>
      <c r="BA118" s="975"/>
      <c r="BB118" s="975"/>
      <c r="BC118" s="975"/>
      <c r="BD118" s="975"/>
      <c r="BE118" s="975"/>
      <c r="BF118" s="975"/>
      <c r="BG118" s="975"/>
      <c r="BH118" s="975"/>
      <c r="BI118" s="975"/>
      <c r="BJ118" s="975"/>
      <c r="BK118" s="975"/>
      <c r="BL118" s="975"/>
      <c r="BM118" s="975"/>
      <c r="BN118" s="975"/>
      <c r="BO118" s="975"/>
      <c r="BP118" s="976"/>
      <c r="BQ118" s="1009" t="s">
        <v>471</v>
      </c>
      <c r="BR118" s="1010"/>
      <c r="BS118" s="1010"/>
      <c r="BT118" s="1010"/>
      <c r="BU118" s="1010"/>
      <c r="BV118" s="1010" t="s">
        <v>176</v>
      </c>
      <c r="BW118" s="1010"/>
      <c r="BX118" s="1010"/>
      <c r="BY118" s="1010"/>
      <c r="BZ118" s="1010"/>
      <c r="CA118" s="1010" t="s">
        <v>445</v>
      </c>
      <c r="CB118" s="1010"/>
      <c r="CC118" s="1010"/>
      <c r="CD118" s="1010"/>
      <c r="CE118" s="1010"/>
      <c r="CF118" s="930" t="s">
        <v>471</v>
      </c>
      <c r="CG118" s="931"/>
      <c r="CH118" s="931"/>
      <c r="CI118" s="931"/>
      <c r="CJ118" s="931"/>
      <c r="CK118" s="958"/>
      <c r="CL118" s="959"/>
      <c r="CM118" s="932" t="s">
        <v>472</v>
      </c>
      <c r="CN118" s="933"/>
      <c r="CO118" s="933"/>
      <c r="CP118" s="933"/>
      <c r="CQ118" s="933"/>
      <c r="CR118" s="933"/>
      <c r="CS118" s="933"/>
      <c r="CT118" s="933"/>
      <c r="CU118" s="933"/>
      <c r="CV118" s="933"/>
      <c r="CW118" s="933"/>
      <c r="CX118" s="933"/>
      <c r="CY118" s="933"/>
      <c r="CZ118" s="933"/>
      <c r="DA118" s="933"/>
      <c r="DB118" s="933"/>
      <c r="DC118" s="933"/>
      <c r="DD118" s="933"/>
      <c r="DE118" s="933"/>
      <c r="DF118" s="934"/>
      <c r="DG118" s="968" t="s">
        <v>445</v>
      </c>
      <c r="DH118" s="969"/>
      <c r="DI118" s="969"/>
      <c r="DJ118" s="969"/>
      <c r="DK118" s="970"/>
      <c r="DL118" s="971" t="s">
        <v>176</v>
      </c>
      <c r="DM118" s="969"/>
      <c r="DN118" s="969"/>
      <c r="DO118" s="969"/>
      <c r="DP118" s="970"/>
      <c r="DQ118" s="971" t="s">
        <v>445</v>
      </c>
      <c r="DR118" s="969"/>
      <c r="DS118" s="969"/>
      <c r="DT118" s="969"/>
      <c r="DU118" s="970"/>
      <c r="DV118" s="972" t="s">
        <v>445</v>
      </c>
      <c r="DW118" s="973"/>
      <c r="DX118" s="973"/>
      <c r="DY118" s="973"/>
      <c r="DZ118" s="974"/>
    </row>
    <row r="119" spans="1:130" s="214" customFormat="1" ht="26.25" customHeight="1" x14ac:dyDescent="0.15">
      <c r="A119" s="1066" t="s">
        <v>443</v>
      </c>
      <c r="B119" s="957"/>
      <c r="C119" s="939" t="s">
        <v>444</v>
      </c>
      <c r="D119" s="907"/>
      <c r="E119" s="907"/>
      <c r="F119" s="907"/>
      <c r="G119" s="907"/>
      <c r="H119" s="907"/>
      <c r="I119" s="907"/>
      <c r="J119" s="907"/>
      <c r="K119" s="907"/>
      <c r="L119" s="907"/>
      <c r="M119" s="907"/>
      <c r="N119" s="907"/>
      <c r="O119" s="907"/>
      <c r="P119" s="907"/>
      <c r="Q119" s="907"/>
      <c r="R119" s="907"/>
      <c r="S119" s="907"/>
      <c r="T119" s="907"/>
      <c r="U119" s="907"/>
      <c r="V119" s="907"/>
      <c r="W119" s="907"/>
      <c r="X119" s="907"/>
      <c r="Y119" s="907"/>
      <c r="Z119" s="908"/>
      <c r="AA119" s="909" t="s">
        <v>445</v>
      </c>
      <c r="AB119" s="910"/>
      <c r="AC119" s="910"/>
      <c r="AD119" s="910"/>
      <c r="AE119" s="911"/>
      <c r="AF119" s="912" t="s">
        <v>418</v>
      </c>
      <c r="AG119" s="910"/>
      <c r="AH119" s="910"/>
      <c r="AI119" s="910"/>
      <c r="AJ119" s="911"/>
      <c r="AK119" s="912" t="s">
        <v>418</v>
      </c>
      <c r="AL119" s="910"/>
      <c r="AM119" s="910"/>
      <c r="AN119" s="910"/>
      <c r="AO119" s="911"/>
      <c r="AP119" s="913" t="s">
        <v>445</v>
      </c>
      <c r="AQ119" s="914"/>
      <c r="AR119" s="914"/>
      <c r="AS119" s="914"/>
      <c r="AT119" s="915"/>
      <c r="AU119" s="920"/>
      <c r="AV119" s="921"/>
      <c r="AW119" s="921"/>
      <c r="AX119" s="921"/>
      <c r="AY119" s="921"/>
      <c r="AZ119" s="237" t="s">
        <v>188</v>
      </c>
      <c r="BA119" s="237"/>
      <c r="BB119" s="237"/>
      <c r="BC119" s="237"/>
      <c r="BD119" s="237"/>
      <c r="BE119" s="237"/>
      <c r="BF119" s="237"/>
      <c r="BG119" s="237"/>
      <c r="BH119" s="237"/>
      <c r="BI119" s="237"/>
      <c r="BJ119" s="237"/>
      <c r="BK119" s="237"/>
      <c r="BL119" s="237"/>
      <c r="BM119" s="237"/>
      <c r="BN119" s="237"/>
      <c r="BO119" s="987" t="s">
        <v>473</v>
      </c>
      <c r="BP119" s="1015"/>
      <c r="BQ119" s="1009">
        <v>27753756</v>
      </c>
      <c r="BR119" s="1010"/>
      <c r="BS119" s="1010"/>
      <c r="BT119" s="1010"/>
      <c r="BU119" s="1010"/>
      <c r="BV119" s="1010">
        <v>27194005</v>
      </c>
      <c r="BW119" s="1010"/>
      <c r="BX119" s="1010"/>
      <c r="BY119" s="1010"/>
      <c r="BZ119" s="1010"/>
      <c r="CA119" s="1010">
        <v>26785265</v>
      </c>
      <c r="CB119" s="1010"/>
      <c r="CC119" s="1010"/>
      <c r="CD119" s="1010"/>
      <c r="CE119" s="1010"/>
      <c r="CF119" s="1011"/>
      <c r="CG119" s="1012"/>
      <c r="CH119" s="1012"/>
      <c r="CI119" s="1012"/>
      <c r="CJ119" s="1013"/>
      <c r="CK119" s="960"/>
      <c r="CL119" s="961"/>
      <c r="CM119" s="983" t="s">
        <v>474</v>
      </c>
      <c r="CN119" s="975"/>
      <c r="CO119" s="975"/>
      <c r="CP119" s="975"/>
      <c r="CQ119" s="975"/>
      <c r="CR119" s="975"/>
      <c r="CS119" s="975"/>
      <c r="CT119" s="975"/>
      <c r="CU119" s="975"/>
      <c r="CV119" s="975"/>
      <c r="CW119" s="975"/>
      <c r="CX119" s="975"/>
      <c r="CY119" s="975"/>
      <c r="CZ119" s="975"/>
      <c r="DA119" s="975"/>
      <c r="DB119" s="975"/>
      <c r="DC119" s="975"/>
      <c r="DD119" s="975"/>
      <c r="DE119" s="975"/>
      <c r="DF119" s="976"/>
      <c r="DG119" s="1014">
        <v>9159</v>
      </c>
      <c r="DH119" s="996"/>
      <c r="DI119" s="996"/>
      <c r="DJ119" s="996"/>
      <c r="DK119" s="997"/>
      <c r="DL119" s="995">
        <v>6105</v>
      </c>
      <c r="DM119" s="996"/>
      <c r="DN119" s="996"/>
      <c r="DO119" s="996"/>
      <c r="DP119" s="997"/>
      <c r="DQ119" s="995">
        <v>6105</v>
      </c>
      <c r="DR119" s="996"/>
      <c r="DS119" s="996"/>
      <c r="DT119" s="996"/>
      <c r="DU119" s="997"/>
      <c r="DV119" s="998">
        <v>0.1</v>
      </c>
      <c r="DW119" s="999"/>
      <c r="DX119" s="999"/>
      <c r="DY119" s="999"/>
      <c r="DZ119" s="1000"/>
    </row>
    <row r="120" spans="1:130" s="214" customFormat="1" ht="26.25" customHeight="1" x14ac:dyDescent="0.15">
      <c r="A120" s="1067"/>
      <c r="B120" s="959"/>
      <c r="C120" s="932" t="s">
        <v>449</v>
      </c>
      <c r="D120" s="933"/>
      <c r="E120" s="933"/>
      <c r="F120" s="933"/>
      <c r="G120" s="933"/>
      <c r="H120" s="933"/>
      <c r="I120" s="933"/>
      <c r="J120" s="933"/>
      <c r="K120" s="933"/>
      <c r="L120" s="933"/>
      <c r="M120" s="933"/>
      <c r="N120" s="933"/>
      <c r="O120" s="933"/>
      <c r="P120" s="933"/>
      <c r="Q120" s="933"/>
      <c r="R120" s="933"/>
      <c r="S120" s="933"/>
      <c r="T120" s="933"/>
      <c r="U120" s="933"/>
      <c r="V120" s="933"/>
      <c r="W120" s="933"/>
      <c r="X120" s="933"/>
      <c r="Y120" s="933"/>
      <c r="Z120" s="934"/>
      <c r="AA120" s="968" t="s">
        <v>445</v>
      </c>
      <c r="AB120" s="969"/>
      <c r="AC120" s="969"/>
      <c r="AD120" s="969"/>
      <c r="AE120" s="970"/>
      <c r="AF120" s="971" t="s">
        <v>445</v>
      </c>
      <c r="AG120" s="969"/>
      <c r="AH120" s="969"/>
      <c r="AI120" s="969"/>
      <c r="AJ120" s="970"/>
      <c r="AK120" s="971" t="s">
        <v>176</v>
      </c>
      <c r="AL120" s="969"/>
      <c r="AM120" s="969"/>
      <c r="AN120" s="969"/>
      <c r="AO120" s="970"/>
      <c r="AP120" s="972" t="s">
        <v>445</v>
      </c>
      <c r="AQ120" s="973"/>
      <c r="AR120" s="973"/>
      <c r="AS120" s="973"/>
      <c r="AT120" s="974"/>
      <c r="AU120" s="1001" t="s">
        <v>475</v>
      </c>
      <c r="AV120" s="1002"/>
      <c r="AW120" s="1002"/>
      <c r="AX120" s="1002"/>
      <c r="AY120" s="1003"/>
      <c r="AZ120" s="939" t="s">
        <v>476</v>
      </c>
      <c r="BA120" s="907"/>
      <c r="BB120" s="907"/>
      <c r="BC120" s="907"/>
      <c r="BD120" s="907"/>
      <c r="BE120" s="907"/>
      <c r="BF120" s="907"/>
      <c r="BG120" s="907"/>
      <c r="BH120" s="907"/>
      <c r="BI120" s="907"/>
      <c r="BJ120" s="907"/>
      <c r="BK120" s="907"/>
      <c r="BL120" s="907"/>
      <c r="BM120" s="907"/>
      <c r="BN120" s="907"/>
      <c r="BO120" s="907"/>
      <c r="BP120" s="908"/>
      <c r="BQ120" s="940">
        <v>7084410</v>
      </c>
      <c r="BR120" s="941"/>
      <c r="BS120" s="941"/>
      <c r="BT120" s="941"/>
      <c r="BU120" s="941"/>
      <c r="BV120" s="941">
        <v>7435142</v>
      </c>
      <c r="BW120" s="941"/>
      <c r="BX120" s="941"/>
      <c r="BY120" s="941"/>
      <c r="BZ120" s="941"/>
      <c r="CA120" s="941">
        <v>10053310</v>
      </c>
      <c r="CB120" s="941"/>
      <c r="CC120" s="941"/>
      <c r="CD120" s="941"/>
      <c r="CE120" s="941"/>
      <c r="CF120" s="954">
        <v>105.4</v>
      </c>
      <c r="CG120" s="955"/>
      <c r="CH120" s="955"/>
      <c r="CI120" s="955"/>
      <c r="CJ120" s="955"/>
      <c r="CK120" s="1016" t="s">
        <v>477</v>
      </c>
      <c r="CL120" s="1017"/>
      <c r="CM120" s="1017"/>
      <c r="CN120" s="1017"/>
      <c r="CO120" s="1018"/>
      <c r="CP120" s="1024" t="s">
        <v>478</v>
      </c>
      <c r="CQ120" s="1025"/>
      <c r="CR120" s="1025"/>
      <c r="CS120" s="1025"/>
      <c r="CT120" s="1025"/>
      <c r="CU120" s="1025"/>
      <c r="CV120" s="1025"/>
      <c r="CW120" s="1025"/>
      <c r="CX120" s="1025"/>
      <c r="CY120" s="1025"/>
      <c r="CZ120" s="1025"/>
      <c r="DA120" s="1025"/>
      <c r="DB120" s="1025"/>
      <c r="DC120" s="1025"/>
      <c r="DD120" s="1025"/>
      <c r="DE120" s="1025"/>
      <c r="DF120" s="1026"/>
      <c r="DG120" s="940">
        <v>1401524</v>
      </c>
      <c r="DH120" s="941"/>
      <c r="DI120" s="941"/>
      <c r="DJ120" s="941"/>
      <c r="DK120" s="941"/>
      <c r="DL120" s="941">
        <v>1269447</v>
      </c>
      <c r="DM120" s="941"/>
      <c r="DN120" s="941"/>
      <c r="DO120" s="941"/>
      <c r="DP120" s="941"/>
      <c r="DQ120" s="941">
        <v>1136766</v>
      </c>
      <c r="DR120" s="941"/>
      <c r="DS120" s="941"/>
      <c r="DT120" s="941"/>
      <c r="DU120" s="941"/>
      <c r="DV120" s="942">
        <v>11.9</v>
      </c>
      <c r="DW120" s="942"/>
      <c r="DX120" s="942"/>
      <c r="DY120" s="942"/>
      <c r="DZ120" s="943"/>
    </row>
    <row r="121" spans="1:130" s="214" customFormat="1" ht="26.25" customHeight="1" x14ac:dyDescent="0.15">
      <c r="A121" s="1067"/>
      <c r="B121" s="959"/>
      <c r="C121" s="984" t="s">
        <v>479</v>
      </c>
      <c r="D121" s="985"/>
      <c r="E121" s="985"/>
      <c r="F121" s="985"/>
      <c r="G121" s="985"/>
      <c r="H121" s="985"/>
      <c r="I121" s="985"/>
      <c r="J121" s="985"/>
      <c r="K121" s="985"/>
      <c r="L121" s="985"/>
      <c r="M121" s="985"/>
      <c r="N121" s="985"/>
      <c r="O121" s="985"/>
      <c r="P121" s="985"/>
      <c r="Q121" s="985"/>
      <c r="R121" s="985"/>
      <c r="S121" s="985"/>
      <c r="T121" s="985"/>
      <c r="U121" s="985"/>
      <c r="V121" s="985"/>
      <c r="W121" s="985"/>
      <c r="X121" s="985"/>
      <c r="Y121" s="985"/>
      <c r="Z121" s="986"/>
      <c r="AA121" s="968" t="s">
        <v>445</v>
      </c>
      <c r="AB121" s="969"/>
      <c r="AC121" s="969"/>
      <c r="AD121" s="969"/>
      <c r="AE121" s="970"/>
      <c r="AF121" s="971" t="s">
        <v>445</v>
      </c>
      <c r="AG121" s="969"/>
      <c r="AH121" s="969"/>
      <c r="AI121" s="969"/>
      <c r="AJ121" s="970"/>
      <c r="AK121" s="971" t="s">
        <v>445</v>
      </c>
      <c r="AL121" s="969"/>
      <c r="AM121" s="969"/>
      <c r="AN121" s="969"/>
      <c r="AO121" s="970"/>
      <c r="AP121" s="972" t="s">
        <v>445</v>
      </c>
      <c r="AQ121" s="973"/>
      <c r="AR121" s="973"/>
      <c r="AS121" s="973"/>
      <c r="AT121" s="974"/>
      <c r="AU121" s="1004"/>
      <c r="AV121" s="1005"/>
      <c r="AW121" s="1005"/>
      <c r="AX121" s="1005"/>
      <c r="AY121" s="1006"/>
      <c r="AZ121" s="932" t="s">
        <v>480</v>
      </c>
      <c r="BA121" s="933"/>
      <c r="BB121" s="933"/>
      <c r="BC121" s="933"/>
      <c r="BD121" s="933"/>
      <c r="BE121" s="933"/>
      <c r="BF121" s="933"/>
      <c r="BG121" s="933"/>
      <c r="BH121" s="933"/>
      <c r="BI121" s="933"/>
      <c r="BJ121" s="933"/>
      <c r="BK121" s="933"/>
      <c r="BL121" s="933"/>
      <c r="BM121" s="933"/>
      <c r="BN121" s="933"/>
      <c r="BO121" s="933"/>
      <c r="BP121" s="934"/>
      <c r="BQ121" s="935">
        <v>693019</v>
      </c>
      <c r="BR121" s="936"/>
      <c r="BS121" s="936"/>
      <c r="BT121" s="936"/>
      <c r="BU121" s="936"/>
      <c r="BV121" s="936">
        <v>651692</v>
      </c>
      <c r="BW121" s="936"/>
      <c r="BX121" s="936"/>
      <c r="BY121" s="936"/>
      <c r="BZ121" s="936"/>
      <c r="CA121" s="936">
        <v>610748</v>
      </c>
      <c r="CB121" s="936"/>
      <c r="CC121" s="936"/>
      <c r="CD121" s="936"/>
      <c r="CE121" s="936"/>
      <c r="CF121" s="930">
        <v>6.4</v>
      </c>
      <c r="CG121" s="931"/>
      <c r="CH121" s="931"/>
      <c r="CI121" s="931"/>
      <c r="CJ121" s="931"/>
      <c r="CK121" s="1019"/>
      <c r="CL121" s="1020"/>
      <c r="CM121" s="1020"/>
      <c r="CN121" s="1020"/>
      <c r="CO121" s="1021"/>
      <c r="CP121" s="1029" t="s">
        <v>481</v>
      </c>
      <c r="CQ121" s="1030"/>
      <c r="CR121" s="1030"/>
      <c r="CS121" s="1030"/>
      <c r="CT121" s="1030"/>
      <c r="CU121" s="1030"/>
      <c r="CV121" s="1030"/>
      <c r="CW121" s="1030"/>
      <c r="CX121" s="1030"/>
      <c r="CY121" s="1030"/>
      <c r="CZ121" s="1030"/>
      <c r="DA121" s="1030"/>
      <c r="DB121" s="1030"/>
      <c r="DC121" s="1030"/>
      <c r="DD121" s="1030"/>
      <c r="DE121" s="1030"/>
      <c r="DF121" s="1031"/>
      <c r="DG121" s="935">
        <v>417380</v>
      </c>
      <c r="DH121" s="936"/>
      <c r="DI121" s="936"/>
      <c r="DJ121" s="936"/>
      <c r="DK121" s="936"/>
      <c r="DL121" s="936">
        <v>685295</v>
      </c>
      <c r="DM121" s="936"/>
      <c r="DN121" s="936"/>
      <c r="DO121" s="936"/>
      <c r="DP121" s="936"/>
      <c r="DQ121" s="936">
        <v>1002478</v>
      </c>
      <c r="DR121" s="936"/>
      <c r="DS121" s="936"/>
      <c r="DT121" s="936"/>
      <c r="DU121" s="936"/>
      <c r="DV121" s="937">
        <v>10.5</v>
      </c>
      <c r="DW121" s="937"/>
      <c r="DX121" s="937"/>
      <c r="DY121" s="937"/>
      <c r="DZ121" s="938"/>
    </row>
    <row r="122" spans="1:130" s="214" customFormat="1" ht="26.25" customHeight="1" x14ac:dyDescent="0.15">
      <c r="A122" s="1067"/>
      <c r="B122" s="959"/>
      <c r="C122" s="932" t="s">
        <v>460</v>
      </c>
      <c r="D122" s="933"/>
      <c r="E122" s="933"/>
      <c r="F122" s="933"/>
      <c r="G122" s="933"/>
      <c r="H122" s="933"/>
      <c r="I122" s="933"/>
      <c r="J122" s="933"/>
      <c r="K122" s="933"/>
      <c r="L122" s="933"/>
      <c r="M122" s="933"/>
      <c r="N122" s="933"/>
      <c r="O122" s="933"/>
      <c r="P122" s="933"/>
      <c r="Q122" s="933"/>
      <c r="R122" s="933"/>
      <c r="S122" s="933"/>
      <c r="T122" s="933"/>
      <c r="U122" s="933"/>
      <c r="V122" s="933"/>
      <c r="W122" s="933"/>
      <c r="X122" s="933"/>
      <c r="Y122" s="933"/>
      <c r="Z122" s="934"/>
      <c r="AA122" s="968" t="s">
        <v>445</v>
      </c>
      <c r="AB122" s="969"/>
      <c r="AC122" s="969"/>
      <c r="AD122" s="969"/>
      <c r="AE122" s="970"/>
      <c r="AF122" s="971" t="s">
        <v>445</v>
      </c>
      <c r="AG122" s="969"/>
      <c r="AH122" s="969"/>
      <c r="AI122" s="969"/>
      <c r="AJ122" s="970"/>
      <c r="AK122" s="971" t="s">
        <v>445</v>
      </c>
      <c r="AL122" s="969"/>
      <c r="AM122" s="969"/>
      <c r="AN122" s="969"/>
      <c r="AO122" s="970"/>
      <c r="AP122" s="972" t="s">
        <v>445</v>
      </c>
      <c r="AQ122" s="973"/>
      <c r="AR122" s="973"/>
      <c r="AS122" s="973"/>
      <c r="AT122" s="974"/>
      <c r="AU122" s="1004"/>
      <c r="AV122" s="1005"/>
      <c r="AW122" s="1005"/>
      <c r="AX122" s="1005"/>
      <c r="AY122" s="1006"/>
      <c r="AZ122" s="983" t="s">
        <v>482</v>
      </c>
      <c r="BA122" s="975"/>
      <c r="BB122" s="975"/>
      <c r="BC122" s="975"/>
      <c r="BD122" s="975"/>
      <c r="BE122" s="975"/>
      <c r="BF122" s="975"/>
      <c r="BG122" s="975"/>
      <c r="BH122" s="975"/>
      <c r="BI122" s="975"/>
      <c r="BJ122" s="975"/>
      <c r="BK122" s="975"/>
      <c r="BL122" s="975"/>
      <c r="BM122" s="975"/>
      <c r="BN122" s="975"/>
      <c r="BO122" s="975"/>
      <c r="BP122" s="976"/>
      <c r="BQ122" s="1009">
        <v>18278100</v>
      </c>
      <c r="BR122" s="1010"/>
      <c r="BS122" s="1010"/>
      <c r="BT122" s="1010"/>
      <c r="BU122" s="1010"/>
      <c r="BV122" s="1010">
        <v>17692345</v>
      </c>
      <c r="BW122" s="1010"/>
      <c r="BX122" s="1010"/>
      <c r="BY122" s="1010"/>
      <c r="BZ122" s="1010"/>
      <c r="CA122" s="1010">
        <v>17422201</v>
      </c>
      <c r="CB122" s="1010"/>
      <c r="CC122" s="1010"/>
      <c r="CD122" s="1010"/>
      <c r="CE122" s="1010"/>
      <c r="CF122" s="1027">
        <v>182.6</v>
      </c>
      <c r="CG122" s="1028"/>
      <c r="CH122" s="1028"/>
      <c r="CI122" s="1028"/>
      <c r="CJ122" s="1028"/>
      <c r="CK122" s="1019"/>
      <c r="CL122" s="1020"/>
      <c r="CM122" s="1020"/>
      <c r="CN122" s="1020"/>
      <c r="CO122" s="1021"/>
      <c r="CP122" s="1029" t="s">
        <v>483</v>
      </c>
      <c r="CQ122" s="1030"/>
      <c r="CR122" s="1030"/>
      <c r="CS122" s="1030"/>
      <c r="CT122" s="1030"/>
      <c r="CU122" s="1030"/>
      <c r="CV122" s="1030"/>
      <c r="CW122" s="1030"/>
      <c r="CX122" s="1030"/>
      <c r="CY122" s="1030"/>
      <c r="CZ122" s="1030"/>
      <c r="DA122" s="1030"/>
      <c r="DB122" s="1030"/>
      <c r="DC122" s="1030"/>
      <c r="DD122" s="1030"/>
      <c r="DE122" s="1030"/>
      <c r="DF122" s="1031"/>
      <c r="DG122" s="935">
        <v>694172</v>
      </c>
      <c r="DH122" s="936"/>
      <c r="DI122" s="936"/>
      <c r="DJ122" s="936"/>
      <c r="DK122" s="936"/>
      <c r="DL122" s="936">
        <v>608513</v>
      </c>
      <c r="DM122" s="936"/>
      <c r="DN122" s="936"/>
      <c r="DO122" s="936"/>
      <c r="DP122" s="936"/>
      <c r="DQ122" s="936">
        <v>424979</v>
      </c>
      <c r="DR122" s="936"/>
      <c r="DS122" s="936"/>
      <c r="DT122" s="936"/>
      <c r="DU122" s="936"/>
      <c r="DV122" s="937">
        <v>4.5</v>
      </c>
      <c r="DW122" s="937"/>
      <c r="DX122" s="937"/>
      <c r="DY122" s="937"/>
      <c r="DZ122" s="938"/>
    </row>
    <row r="123" spans="1:130" s="214" customFormat="1" ht="26.25" customHeight="1" x14ac:dyDescent="0.15">
      <c r="A123" s="1067"/>
      <c r="B123" s="959"/>
      <c r="C123" s="932" t="s">
        <v>466</v>
      </c>
      <c r="D123" s="933"/>
      <c r="E123" s="933"/>
      <c r="F123" s="933"/>
      <c r="G123" s="933"/>
      <c r="H123" s="933"/>
      <c r="I123" s="933"/>
      <c r="J123" s="933"/>
      <c r="K123" s="933"/>
      <c r="L123" s="933"/>
      <c r="M123" s="933"/>
      <c r="N123" s="933"/>
      <c r="O123" s="933"/>
      <c r="P123" s="933"/>
      <c r="Q123" s="933"/>
      <c r="R123" s="933"/>
      <c r="S123" s="933"/>
      <c r="T123" s="933"/>
      <c r="U123" s="933"/>
      <c r="V123" s="933"/>
      <c r="W123" s="933"/>
      <c r="X123" s="933"/>
      <c r="Y123" s="933"/>
      <c r="Z123" s="934"/>
      <c r="AA123" s="968" t="s">
        <v>471</v>
      </c>
      <c r="AB123" s="969"/>
      <c r="AC123" s="969"/>
      <c r="AD123" s="969"/>
      <c r="AE123" s="970"/>
      <c r="AF123" s="971" t="s">
        <v>452</v>
      </c>
      <c r="AG123" s="969"/>
      <c r="AH123" s="969"/>
      <c r="AI123" s="969"/>
      <c r="AJ123" s="970"/>
      <c r="AK123" s="971" t="s">
        <v>471</v>
      </c>
      <c r="AL123" s="969"/>
      <c r="AM123" s="969"/>
      <c r="AN123" s="969"/>
      <c r="AO123" s="970"/>
      <c r="AP123" s="972" t="s">
        <v>471</v>
      </c>
      <c r="AQ123" s="973"/>
      <c r="AR123" s="973"/>
      <c r="AS123" s="973"/>
      <c r="AT123" s="974"/>
      <c r="AU123" s="1007"/>
      <c r="AV123" s="1008"/>
      <c r="AW123" s="1008"/>
      <c r="AX123" s="1008"/>
      <c r="AY123" s="1008"/>
      <c r="AZ123" s="237" t="s">
        <v>188</v>
      </c>
      <c r="BA123" s="237"/>
      <c r="BB123" s="237"/>
      <c r="BC123" s="237"/>
      <c r="BD123" s="237"/>
      <c r="BE123" s="237"/>
      <c r="BF123" s="237"/>
      <c r="BG123" s="237"/>
      <c r="BH123" s="237"/>
      <c r="BI123" s="237"/>
      <c r="BJ123" s="237"/>
      <c r="BK123" s="237"/>
      <c r="BL123" s="237"/>
      <c r="BM123" s="237"/>
      <c r="BN123" s="237"/>
      <c r="BO123" s="987" t="s">
        <v>484</v>
      </c>
      <c r="BP123" s="1015"/>
      <c r="BQ123" s="1073">
        <v>26055529</v>
      </c>
      <c r="BR123" s="1074"/>
      <c r="BS123" s="1074"/>
      <c r="BT123" s="1074"/>
      <c r="BU123" s="1074"/>
      <c r="BV123" s="1074">
        <v>25779179</v>
      </c>
      <c r="BW123" s="1074"/>
      <c r="BX123" s="1074"/>
      <c r="BY123" s="1074"/>
      <c r="BZ123" s="1074"/>
      <c r="CA123" s="1074">
        <v>28086259</v>
      </c>
      <c r="CB123" s="1074"/>
      <c r="CC123" s="1074"/>
      <c r="CD123" s="1074"/>
      <c r="CE123" s="1074"/>
      <c r="CF123" s="1011"/>
      <c r="CG123" s="1012"/>
      <c r="CH123" s="1012"/>
      <c r="CI123" s="1012"/>
      <c r="CJ123" s="1013"/>
      <c r="CK123" s="1019"/>
      <c r="CL123" s="1020"/>
      <c r="CM123" s="1020"/>
      <c r="CN123" s="1020"/>
      <c r="CO123" s="1021"/>
      <c r="CP123" s="1029" t="s">
        <v>485</v>
      </c>
      <c r="CQ123" s="1030"/>
      <c r="CR123" s="1030"/>
      <c r="CS123" s="1030"/>
      <c r="CT123" s="1030"/>
      <c r="CU123" s="1030"/>
      <c r="CV123" s="1030"/>
      <c r="CW123" s="1030"/>
      <c r="CX123" s="1030"/>
      <c r="CY123" s="1030"/>
      <c r="CZ123" s="1030"/>
      <c r="DA123" s="1030"/>
      <c r="DB123" s="1030"/>
      <c r="DC123" s="1030"/>
      <c r="DD123" s="1030"/>
      <c r="DE123" s="1030"/>
      <c r="DF123" s="1031"/>
      <c r="DG123" s="968">
        <v>73399</v>
      </c>
      <c r="DH123" s="969"/>
      <c r="DI123" s="969"/>
      <c r="DJ123" s="969"/>
      <c r="DK123" s="970"/>
      <c r="DL123" s="971">
        <v>67371</v>
      </c>
      <c r="DM123" s="969"/>
      <c r="DN123" s="969"/>
      <c r="DO123" s="969"/>
      <c r="DP123" s="970"/>
      <c r="DQ123" s="971">
        <v>59276</v>
      </c>
      <c r="DR123" s="969"/>
      <c r="DS123" s="969"/>
      <c r="DT123" s="969"/>
      <c r="DU123" s="970"/>
      <c r="DV123" s="972">
        <v>0.6</v>
      </c>
      <c r="DW123" s="973"/>
      <c r="DX123" s="973"/>
      <c r="DY123" s="973"/>
      <c r="DZ123" s="974"/>
    </row>
    <row r="124" spans="1:130" s="214" customFormat="1" ht="26.25" customHeight="1" thickBot="1" x14ac:dyDescent="0.2">
      <c r="A124" s="1067"/>
      <c r="B124" s="959"/>
      <c r="C124" s="932" t="s">
        <v>469</v>
      </c>
      <c r="D124" s="933"/>
      <c r="E124" s="933"/>
      <c r="F124" s="933"/>
      <c r="G124" s="933"/>
      <c r="H124" s="933"/>
      <c r="I124" s="933"/>
      <c r="J124" s="933"/>
      <c r="K124" s="933"/>
      <c r="L124" s="933"/>
      <c r="M124" s="933"/>
      <c r="N124" s="933"/>
      <c r="O124" s="933"/>
      <c r="P124" s="933"/>
      <c r="Q124" s="933"/>
      <c r="R124" s="933"/>
      <c r="S124" s="933"/>
      <c r="T124" s="933"/>
      <c r="U124" s="933"/>
      <c r="V124" s="933"/>
      <c r="W124" s="933"/>
      <c r="X124" s="933"/>
      <c r="Y124" s="933"/>
      <c r="Z124" s="934"/>
      <c r="AA124" s="968" t="s">
        <v>486</v>
      </c>
      <c r="AB124" s="969"/>
      <c r="AC124" s="969"/>
      <c r="AD124" s="969"/>
      <c r="AE124" s="970"/>
      <c r="AF124" s="971" t="s">
        <v>487</v>
      </c>
      <c r="AG124" s="969"/>
      <c r="AH124" s="969"/>
      <c r="AI124" s="969"/>
      <c r="AJ124" s="970"/>
      <c r="AK124" s="971" t="s">
        <v>488</v>
      </c>
      <c r="AL124" s="969"/>
      <c r="AM124" s="969"/>
      <c r="AN124" s="969"/>
      <c r="AO124" s="970"/>
      <c r="AP124" s="972" t="s">
        <v>486</v>
      </c>
      <c r="AQ124" s="973"/>
      <c r="AR124" s="973"/>
      <c r="AS124" s="973"/>
      <c r="AT124" s="974"/>
      <c r="AU124" s="1069" t="s">
        <v>489</v>
      </c>
      <c r="AV124" s="1070"/>
      <c r="AW124" s="1070"/>
      <c r="AX124" s="1070"/>
      <c r="AY124" s="1070"/>
      <c r="AZ124" s="1070"/>
      <c r="BA124" s="1070"/>
      <c r="BB124" s="1070"/>
      <c r="BC124" s="1070"/>
      <c r="BD124" s="1070"/>
      <c r="BE124" s="1070"/>
      <c r="BF124" s="1070"/>
      <c r="BG124" s="1070"/>
      <c r="BH124" s="1070"/>
      <c r="BI124" s="1070"/>
      <c r="BJ124" s="1070"/>
      <c r="BK124" s="1070"/>
      <c r="BL124" s="1070"/>
      <c r="BM124" s="1070"/>
      <c r="BN124" s="1070"/>
      <c r="BO124" s="1070"/>
      <c r="BP124" s="1071"/>
      <c r="BQ124" s="1072">
        <v>18.899999999999999</v>
      </c>
      <c r="BR124" s="1037"/>
      <c r="BS124" s="1037"/>
      <c r="BT124" s="1037"/>
      <c r="BU124" s="1037"/>
      <c r="BV124" s="1037">
        <v>15.3</v>
      </c>
      <c r="BW124" s="1037"/>
      <c r="BX124" s="1037"/>
      <c r="BY124" s="1037"/>
      <c r="BZ124" s="1037"/>
      <c r="CA124" s="1037" t="s">
        <v>488</v>
      </c>
      <c r="CB124" s="1037"/>
      <c r="CC124" s="1037"/>
      <c r="CD124" s="1037"/>
      <c r="CE124" s="1037"/>
      <c r="CF124" s="1038"/>
      <c r="CG124" s="1039"/>
      <c r="CH124" s="1039"/>
      <c r="CI124" s="1039"/>
      <c r="CJ124" s="1040"/>
      <c r="CK124" s="1022"/>
      <c r="CL124" s="1022"/>
      <c r="CM124" s="1022"/>
      <c r="CN124" s="1022"/>
      <c r="CO124" s="1023"/>
      <c r="CP124" s="1029" t="s">
        <v>490</v>
      </c>
      <c r="CQ124" s="1030"/>
      <c r="CR124" s="1030"/>
      <c r="CS124" s="1030"/>
      <c r="CT124" s="1030"/>
      <c r="CU124" s="1030"/>
      <c r="CV124" s="1030"/>
      <c r="CW124" s="1030"/>
      <c r="CX124" s="1030"/>
      <c r="CY124" s="1030"/>
      <c r="CZ124" s="1030"/>
      <c r="DA124" s="1030"/>
      <c r="DB124" s="1030"/>
      <c r="DC124" s="1030"/>
      <c r="DD124" s="1030"/>
      <c r="DE124" s="1030"/>
      <c r="DF124" s="1031"/>
      <c r="DG124" s="1014">
        <v>19904</v>
      </c>
      <c r="DH124" s="996"/>
      <c r="DI124" s="996"/>
      <c r="DJ124" s="996"/>
      <c r="DK124" s="997"/>
      <c r="DL124" s="995">
        <v>17784</v>
      </c>
      <c r="DM124" s="996"/>
      <c r="DN124" s="996"/>
      <c r="DO124" s="996"/>
      <c r="DP124" s="997"/>
      <c r="DQ124" s="995">
        <v>15620</v>
      </c>
      <c r="DR124" s="996"/>
      <c r="DS124" s="996"/>
      <c r="DT124" s="996"/>
      <c r="DU124" s="997"/>
      <c r="DV124" s="998">
        <v>0.2</v>
      </c>
      <c r="DW124" s="999"/>
      <c r="DX124" s="999"/>
      <c r="DY124" s="999"/>
      <c r="DZ124" s="1000"/>
    </row>
    <row r="125" spans="1:130" s="214" customFormat="1" ht="26.25" customHeight="1" x14ac:dyDescent="0.15">
      <c r="A125" s="1067"/>
      <c r="B125" s="959"/>
      <c r="C125" s="932" t="s">
        <v>472</v>
      </c>
      <c r="D125" s="933"/>
      <c r="E125" s="933"/>
      <c r="F125" s="933"/>
      <c r="G125" s="933"/>
      <c r="H125" s="933"/>
      <c r="I125" s="933"/>
      <c r="J125" s="933"/>
      <c r="K125" s="933"/>
      <c r="L125" s="933"/>
      <c r="M125" s="933"/>
      <c r="N125" s="933"/>
      <c r="O125" s="933"/>
      <c r="P125" s="933"/>
      <c r="Q125" s="933"/>
      <c r="R125" s="933"/>
      <c r="S125" s="933"/>
      <c r="T125" s="933"/>
      <c r="U125" s="933"/>
      <c r="V125" s="933"/>
      <c r="W125" s="933"/>
      <c r="X125" s="933"/>
      <c r="Y125" s="933"/>
      <c r="Z125" s="934"/>
      <c r="AA125" s="968" t="s">
        <v>491</v>
      </c>
      <c r="AB125" s="969"/>
      <c r="AC125" s="969"/>
      <c r="AD125" s="969"/>
      <c r="AE125" s="970"/>
      <c r="AF125" s="971" t="s">
        <v>418</v>
      </c>
      <c r="AG125" s="969"/>
      <c r="AH125" s="969"/>
      <c r="AI125" s="969"/>
      <c r="AJ125" s="970"/>
      <c r="AK125" s="971" t="s">
        <v>418</v>
      </c>
      <c r="AL125" s="969"/>
      <c r="AM125" s="969"/>
      <c r="AN125" s="969"/>
      <c r="AO125" s="970"/>
      <c r="AP125" s="972" t="s">
        <v>492</v>
      </c>
      <c r="AQ125" s="973"/>
      <c r="AR125" s="973"/>
      <c r="AS125" s="973"/>
      <c r="AT125" s="974"/>
      <c r="AU125" s="235"/>
      <c r="AV125" s="236"/>
      <c r="AW125" s="236"/>
      <c r="AX125" s="236"/>
      <c r="AY125" s="236"/>
      <c r="AZ125" s="236"/>
      <c r="BA125" s="236"/>
      <c r="BB125" s="236"/>
      <c r="BC125" s="236"/>
      <c r="BD125" s="236"/>
      <c r="BE125" s="236"/>
      <c r="BF125" s="236"/>
      <c r="BG125" s="236"/>
      <c r="BH125" s="236"/>
      <c r="BI125" s="236"/>
      <c r="BJ125" s="236"/>
      <c r="BK125" s="236"/>
      <c r="BL125" s="236"/>
      <c r="BM125" s="236"/>
      <c r="BN125" s="236"/>
      <c r="BO125" s="236"/>
      <c r="BP125" s="236"/>
      <c r="BQ125" s="216"/>
      <c r="BR125" s="216"/>
      <c r="BS125" s="216"/>
      <c r="BT125" s="216"/>
      <c r="BU125" s="216"/>
      <c r="BV125" s="216"/>
      <c r="BW125" s="216"/>
      <c r="BX125" s="216"/>
      <c r="BY125" s="216"/>
      <c r="BZ125" s="216"/>
      <c r="CA125" s="216"/>
      <c r="CB125" s="216"/>
      <c r="CC125" s="216"/>
      <c r="CD125" s="216"/>
      <c r="CE125" s="216"/>
      <c r="CF125" s="216"/>
      <c r="CG125" s="216"/>
      <c r="CH125" s="216"/>
      <c r="CI125" s="216"/>
      <c r="CJ125" s="238"/>
      <c r="CK125" s="1032" t="s">
        <v>493</v>
      </c>
      <c r="CL125" s="1017"/>
      <c r="CM125" s="1017"/>
      <c r="CN125" s="1017"/>
      <c r="CO125" s="1018"/>
      <c r="CP125" s="939" t="s">
        <v>494</v>
      </c>
      <c r="CQ125" s="907"/>
      <c r="CR125" s="907"/>
      <c r="CS125" s="907"/>
      <c r="CT125" s="907"/>
      <c r="CU125" s="907"/>
      <c r="CV125" s="907"/>
      <c r="CW125" s="907"/>
      <c r="CX125" s="907"/>
      <c r="CY125" s="907"/>
      <c r="CZ125" s="907"/>
      <c r="DA125" s="907"/>
      <c r="DB125" s="907"/>
      <c r="DC125" s="907"/>
      <c r="DD125" s="907"/>
      <c r="DE125" s="907"/>
      <c r="DF125" s="908"/>
      <c r="DG125" s="940" t="s">
        <v>492</v>
      </c>
      <c r="DH125" s="941"/>
      <c r="DI125" s="941"/>
      <c r="DJ125" s="941"/>
      <c r="DK125" s="941"/>
      <c r="DL125" s="941" t="s">
        <v>487</v>
      </c>
      <c r="DM125" s="941"/>
      <c r="DN125" s="941"/>
      <c r="DO125" s="941"/>
      <c r="DP125" s="941"/>
      <c r="DQ125" s="941" t="s">
        <v>486</v>
      </c>
      <c r="DR125" s="941"/>
      <c r="DS125" s="941"/>
      <c r="DT125" s="941"/>
      <c r="DU125" s="941"/>
      <c r="DV125" s="942" t="s">
        <v>487</v>
      </c>
      <c r="DW125" s="942"/>
      <c r="DX125" s="942"/>
      <c r="DY125" s="942"/>
      <c r="DZ125" s="943"/>
    </row>
    <row r="126" spans="1:130" s="214" customFormat="1" ht="26.25" customHeight="1" thickBot="1" x14ac:dyDescent="0.2">
      <c r="A126" s="1067"/>
      <c r="B126" s="959"/>
      <c r="C126" s="932" t="s">
        <v>474</v>
      </c>
      <c r="D126" s="933"/>
      <c r="E126" s="933"/>
      <c r="F126" s="933"/>
      <c r="G126" s="933"/>
      <c r="H126" s="933"/>
      <c r="I126" s="933"/>
      <c r="J126" s="933"/>
      <c r="K126" s="933"/>
      <c r="L126" s="933"/>
      <c r="M126" s="933"/>
      <c r="N126" s="933"/>
      <c r="O126" s="933"/>
      <c r="P126" s="933"/>
      <c r="Q126" s="933"/>
      <c r="R126" s="933"/>
      <c r="S126" s="933"/>
      <c r="T126" s="933"/>
      <c r="U126" s="933"/>
      <c r="V126" s="933"/>
      <c r="W126" s="933"/>
      <c r="X126" s="933"/>
      <c r="Y126" s="933"/>
      <c r="Z126" s="934"/>
      <c r="AA126" s="968">
        <v>91503</v>
      </c>
      <c r="AB126" s="969"/>
      <c r="AC126" s="969"/>
      <c r="AD126" s="969"/>
      <c r="AE126" s="970"/>
      <c r="AF126" s="971">
        <v>7102</v>
      </c>
      <c r="AG126" s="969"/>
      <c r="AH126" s="969"/>
      <c r="AI126" s="969"/>
      <c r="AJ126" s="970"/>
      <c r="AK126" s="971">
        <v>181752</v>
      </c>
      <c r="AL126" s="969"/>
      <c r="AM126" s="969"/>
      <c r="AN126" s="969"/>
      <c r="AO126" s="970"/>
      <c r="AP126" s="972">
        <v>1.9</v>
      </c>
      <c r="AQ126" s="973"/>
      <c r="AR126" s="973"/>
      <c r="AS126" s="973"/>
      <c r="AT126" s="974"/>
      <c r="AU126" s="216"/>
      <c r="AV126" s="216"/>
      <c r="AW126" s="216"/>
      <c r="AX126" s="216"/>
      <c r="AY126" s="216"/>
      <c r="AZ126" s="216"/>
      <c r="BA126" s="216"/>
      <c r="BB126" s="216"/>
      <c r="BC126" s="216"/>
      <c r="BD126" s="216"/>
      <c r="BE126" s="216"/>
      <c r="BF126" s="216"/>
      <c r="BG126" s="216"/>
      <c r="BH126" s="216"/>
      <c r="BI126" s="216"/>
      <c r="BJ126" s="216"/>
      <c r="BK126" s="216"/>
      <c r="BL126" s="216"/>
      <c r="BM126" s="216"/>
      <c r="BN126" s="216"/>
      <c r="BO126" s="216"/>
      <c r="BP126" s="216"/>
      <c r="BQ126" s="216"/>
      <c r="BR126" s="216"/>
      <c r="BS126" s="216"/>
      <c r="BT126" s="216"/>
      <c r="BU126" s="216"/>
      <c r="BV126" s="216"/>
      <c r="BW126" s="216"/>
      <c r="BX126" s="216"/>
      <c r="BY126" s="216"/>
      <c r="BZ126" s="216"/>
      <c r="CA126" s="216"/>
      <c r="CB126" s="216"/>
      <c r="CC126" s="216"/>
      <c r="CD126" s="239"/>
      <c r="CE126" s="239"/>
      <c r="CF126" s="239"/>
      <c r="CG126" s="216"/>
      <c r="CH126" s="216"/>
      <c r="CI126" s="216"/>
      <c r="CJ126" s="238"/>
      <c r="CK126" s="1033"/>
      <c r="CL126" s="1020"/>
      <c r="CM126" s="1020"/>
      <c r="CN126" s="1020"/>
      <c r="CO126" s="1021"/>
      <c r="CP126" s="932" t="s">
        <v>495</v>
      </c>
      <c r="CQ126" s="933"/>
      <c r="CR126" s="933"/>
      <c r="CS126" s="933"/>
      <c r="CT126" s="933"/>
      <c r="CU126" s="933"/>
      <c r="CV126" s="933"/>
      <c r="CW126" s="933"/>
      <c r="CX126" s="933"/>
      <c r="CY126" s="933"/>
      <c r="CZ126" s="933"/>
      <c r="DA126" s="933"/>
      <c r="DB126" s="933"/>
      <c r="DC126" s="933"/>
      <c r="DD126" s="933"/>
      <c r="DE126" s="933"/>
      <c r="DF126" s="934"/>
      <c r="DG126" s="935" t="s">
        <v>496</v>
      </c>
      <c r="DH126" s="936"/>
      <c r="DI126" s="936"/>
      <c r="DJ126" s="936"/>
      <c r="DK126" s="936"/>
      <c r="DL126" s="936" t="s">
        <v>496</v>
      </c>
      <c r="DM126" s="936"/>
      <c r="DN126" s="936"/>
      <c r="DO126" s="936"/>
      <c r="DP126" s="936"/>
      <c r="DQ126" s="936" t="s">
        <v>496</v>
      </c>
      <c r="DR126" s="936"/>
      <c r="DS126" s="936"/>
      <c r="DT126" s="936"/>
      <c r="DU126" s="936"/>
      <c r="DV126" s="937" t="s">
        <v>488</v>
      </c>
      <c r="DW126" s="937"/>
      <c r="DX126" s="937"/>
      <c r="DY126" s="937"/>
      <c r="DZ126" s="938"/>
    </row>
    <row r="127" spans="1:130" s="214" customFormat="1" ht="26.25" customHeight="1" x14ac:dyDescent="0.15">
      <c r="A127" s="1068"/>
      <c r="B127" s="961"/>
      <c r="C127" s="983" t="s">
        <v>497</v>
      </c>
      <c r="D127" s="975"/>
      <c r="E127" s="975"/>
      <c r="F127" s="975"/>
      <c r="G127" s="975"/>
      <c r="H127" s="975"/>
      <c r="I127" s="975"/>
      <c r="J127" s="975"/>
      <c r="K127" s="975"/>
      <c r="L127" s="975"/>
      <c r="M127" s="975"/>
      <c r="N127" s="975"/>
      <c r="O127" s="975"/>
      <c r="P127" s="975"/>
      <c r="Q127" s="975"/>
      <c r="R127" s="975"/>
      <c r="S127" s="975"/>
      <c r="T127" s="975"/>
      <c r="U127" s="975"/>
      <c r="V127" s="975"/>
      <c r="W127" s="975"/>
      <c r="X127" s="975"/>
      <c r="Y127" s="975"/>
      <c r="Z127" s="976"/>
      <c r="AA127" s="968" t="s">
        <v>498</v>
      </c>
      <c r="AB127" s="969"/>
      <c r="AC127" s="969"/>
      <c r="AD127" s="969"/>
      <c r="AE127" s="970"/>
      <c r="AF127" s="971" t="s">
        <v>492</v>
      </c>
      <c r="AG127" s="969"/>
      <c r="AH127" s="969"/>
      <c r="AI127" s="969"/>
      <c r="AJ127" s="970"/>
      <c r="AK127" s="971" t="s">
        <v>496</v>
      </c>
      <c r="AL127" s="969"/>
      <c r="AM127" s="969"/>
      <c r="AN127" s="969"/>
      <c r="AO127" s="970"/>
      <c r="AP127" s="972" t="s">
        <v>492</v>
      </c>
      <c r="AQ127" s="973"/>
      <c r="AR127" s="973"/>
      <c r="AS127" s="973"/>
      <c r="AT127" s="974"/>
      <c r="AU127" s="216"/>
      <c r="AV127" s="216"/>
      <c r="AW127" s="216"/>
      <c r="AX127" s="1041" t="s">
        <v>499</v>
      </c>
      <c r="AY127" s="1042"/>
      <c r="AZ127" s="1042"/>
      <c r="BA127" s="1042"/>
      <c r="BB127" s="1042"/>
      <c r="BC127" s="1042"/>
      <c r="BD127" s="1042"/>
      <c r="BE127" s="1043"/>
      <c r="BF127" s="1044" t="s">
        <v>500</v>
      </c>
      <c r="BG127" s="1042"/>
      <c r="BH127" s="1042"/>
      <c r="BI127" s="1042"/>
      <c r="BJ127" s="1042"/>
      <c r="BK127" s="1042"/>
      <c r="BL127" s="1043"/>
      <c r="BM127" s="1044" t="s">
        <v>501</v>
      </c>
      <c r="BN127" s="1042"/>
      <c r="BO127" s="1042"/>
      <c r="BP127" s="1042"/>
      <c r="BQ127" s="1042"/>
      <c r="BR127" s="1042"/>
      <c r="BS127" s="1043"/>
      <c r="BT127" s="1044" t="s">
        <v>502</v>
      </c>
      <c r="BU127" s="1042"/>
      <c r="BV127" s="1042"/>
      <c r="BW127" s="1042"/>
      <c r="BX127" s="1042"/>
      <c r="BY127" s="1042"/>
      <c r="BZ127" s="1065"/>
      <c r="CA127" s="216"/>
      <c r="CB127" s="216"/>
      <c r="CC127" s="216"/>
      <c r="CD127" s="239"/>
      <c r="CE127" s="239"/>
      <c r="CF127" s="239"/>
      <c r="CG127" s="216"/>
      <c r="CH127" s="216"/>
      <c r="CI127" s="216"/>
      <c r="CJ127" s="238"/>
      <c r="CK127" s="1033"/>
      <c r="CL127" s="1020"/>
      <c r="CM127" s="1020"/>
      <c r="CN127" s="1020"/>
      <c r="CO127" s="1021"/>
      <c r="CP127" s="932" t="s">
        <v>503</v>
      </c>
      <c r="CQ127" s="933"/>
      <c r="CR127" s="933"/>
      <c r="CS127" s="933"/>
      <c r="CT127" s="933"/>
      <c r="CU127" s="933"/>
      <c r="CV127" s="933"/>
      <c r="CW127" s="933"/>
      <c r="CX127" s="933"/>
      <c r="CY127" s="933"/>
      <c r="CZ127" s="933"/>
      <c r="DA127" s="933"/>
      <c r="DB127" s="933"/>
      <c r="DC127" s="933"/>
      <c r="DD127" s="933"/>
      <c r="DE127" s="933"/>
      <c r="DF127" s="934"/>
      <c r="DG127" s="935" t="s">
        <v>492</v>
      </c>
      <c r="DH127" s="936"/>
      <c r="DI127" s="936"/>
      <c r="DJ127" s="936"/>
      <c r="DK127" s="936"/>
      <c r="DL127" s="936" t="s">
        <v>492</v>
      </c>
      <c r="DM127" s="936"/>
      <c r="DN127" s="936"/>
      <c r="DO127" s="936"/>
      <c r="DP127" s="936"/>
      <c r="DQ127" s="936" t="s">
        <v>492</v>
      </c>
      <c r="DR127" s="936"/>
      <c r="DS127" s="936"/>
      <c r="DT127" s="936"/>
      <c r="DU127" s="936"/>
      <c r="DV127" s="937" t="s">
        <v>492</v>
      </c>
      <c r="DW127" s="937"/>
      <c r="DX127" s="937"/>
      <c r="DY127" s="937"/>
      <c r="DZ127" s="938"/>
    </row>
    <row r="128" spans="1:130" s="214" customFormat="1" ht="26.25" customHeight="1" thickBot="1" x14ac:dyDescent="0.2">
      <c r="A128" s="1051" t="s">
        <v>504</v>
      </c>
      <c r="B128" s="1052"/>
      <c r="C128" s="1052"/>
      <c r="D128" s="1052"/>
      <c r="E128" s="1052"/>
      <c r="F128" s="1052"/>
      <c r="G128" s="1052"/>
      <c r="H128" s="1052"/>
      <c r="I128" s="1052"/>
      <c r="J128" s="1052"/>
      <c r="K128" s="1052"/>
      <c r="L128" s="1052"/>
      <c r="M128" s="1052"/>
      <c r="N128" s="1052"/>
      <c r="O128" s="1052"/>
      <c r="P128" s="1052"/>
      <c r="Q128" s="1052"/>
      <c r="R128" s="1052"/>
      <c r="S128" s="1052"/>
      <c r="T128" s="1052"/>
      <c r="U128" s="1052"/>
      <c r="V128" s="1052"/>
      <c r="W128" s="1053" t="s">
        <v>505</v>
      </c>
      <c r="X128" s="1053"/>
      <c r="Y128" s="1053"/>
      <c r="Z128" s="1054"/>
      <c r="AA128" s="1055">
        <v>46071</v>
      </c>
      <c r="AB128" s="1056"/>
      <c r="AC128" s="1056"/>
      <c r="AD128" s="1056"/>
      <c r="AE128" s="1057"/>
      <c r="AF128" s="1058">
        <v>46799</v>
      </c>
      <c r="AG128" s="1056"/>
      <c r="AH128" s="1056"/>
      <c r="AI128" s="1056"/>
      <c r="AJ128" s="1057"/>
      <c r="AK128" s="1058">
        <v>46084</v>
      </c>
      <c r="AL128" s="1056"/>
      <c r="AM128" s="1056"/>
      <c r="AN128" s="1056"/>
      <c r="AO128" s="1057"/>
      <c r="AP128" s="1059"/>
      <c r="AQ128" s="1060"/>
      <c r="AR128" s="1060"/>
      <c r="AS128" s="1060"/>
      <c r="AT128" s="1061"/>
      <c r="AU128" s="216"/>
      <c r="AV128" s="216"/>
      <c r="AW128" s="216"/>
      <c r="AX128" s="906" t="s">
        <v>506</v>
      </c>
      <c r="AY128" s="907"/>
      <c r="AZ128" s="907"/>
      <c r="BA128" s="907"/>
      <c r="BB128" s="907"/>
      <c r="BC128" s="907"/>
      <c r="BD128" s="907"/>
      <c r="BE128" s="908"/>
      <c r="BF128" s="1062" t="s">
        <v>491</v>
      </c>
      <c r="BG128" s="1063"/>
      <c r="BH128" s="1063"/>
      <c r="BI128" s="1063"/>
      <c r="BJ128" s="1063"/>
      <c r="BK128" s="1063"/>
      <c r="BL128" s="1064"/>
      <c r="BM128" s="1062">
        <v>13.12</v>
      </c>
      <c r="BN128" s="1063"/>
      <c r="BO128" s="1063"/>
      <c r="BP128" s="1063"/>
      <c r="BQ128" s="1063"/>
      <c r="BR128" s="1063"/>
      <c r="BS128" s="1064"/>
      <c r="BT128" s="1062">
        <v>20</v>
      </c>
      <c r="BU128" s="1063"/>
      <c r="BV128" s="1063"/>
      <c r="BW128" s="1063"/>
      <c r="BX128" s="1063"/>
      <c r="BY128" s="1063"/>
      <c r="BZ128" s="1086"/>
      <c r="CA128" s="239"/>
      <c r="CB128" s="239"/>
      <c r="CC128" s="239"/>
      <c r="CD128" s="239"/>
      <c r="CE128" s="239"/>
      <c r="CF128" s="239"/>
      <c r="CG128" s="216"/>
      <c r="CH128" s="216"/>
      <c r="CI128" s="216"/>
      <c r="CJ128" s="238"/>
      <c r="CK128" s="1034"/>
      <c r="CL128" s="1035"/>
      <c r="CM128" s="1035"/>
      <c r="CN128" s="1035"/>
      <c r="CO128" s="1036"/>
      <c r="CP128" s="1045" t="s">
        <v>507</v>
      </c>
      <c r="CQ128" s="736"/>
      <c r="CR128" s="736"/>
      <c r="CS128" s="736"/>
      <c r="CT128" s="736"/>
      <c r="CU128" s="736"/>
      <c r="CV128" s="736"/>
      <c r="CW128" s="736"/>
      <c r="CX128" s="736"/>
      <c r="CY128" s="736"/>
      <c r="CZ128" s="736"/>
      <c r="DA128" s="736"/>
      <c r="DB128" s="736"/>
      <c r="DC128" s="736"/>
      <c r="DD128" s="736"/>
      <c r="DE128" s="736"/>
      <c r="DF128" s="1046"/>
      <c r="DG128" s="1047">
        <v>462275</v>
      </c>
      <c r="DH128" s="1048"/>
      <c r="DI128" s="1048"/>
      <c r="DJ128" s="1048"/>
      <c r="DK128" s="1048"/>
      <c r="DL128" s="1048">
        <v>383513</v>
      </c>
      <c r="DM128" s="1048"/>
      <c r="DN128" s="1048"/>
      <c r="DO128" s="1048"/>
      <c r="DP128" s="1048"/>
      <c r="DQ128" s="1048">
        <v>383513</v>
      </c>
      <c r="DR128" s="1048"/>
      <c r="DS128" s="1048"/>
      <c r="DT128" s="1048"/>
      <c r="DU128" s="1048"/>
      <c r="DV128" s="1049">
        <v>4</v>
      </c>
      <c r="DW128" s="1049"/>
      <c r="DX128" s="1049"/>
      <c r="DY128" s="1049"/>
      <c r="DZ128" s="1050"/>
    </row>
    <row r="129" spans="1:131" s="214" customFormat="1" ht="26.25" customHeight="1" x14ac:dyDescent="0.15">
      <c r="A129" s="944" t="s">
        <v>108</v>
      </c>
      <c r="B129" s="945"/>
      <c r="C129" s="945"/>
      <c r="D129" s="945"/>
      <c r="E129" s="945"/>
      <c r="F129" s="945"/>
      <c r="G129" s="945"/>
      <c r="H129" s="945"/>
      <c r="I129" s="945"/>
      <c r="J129" s="945"/>
      <c r="K129" s="945"/>
      <c r="L129" s="945"/>
      <c r="M129" s="945"/>
      <c r="N129" s="945"/>
      <c r="O129" s="945"/>
      <c r="P129" s="945"/>
      <c r="Q129" s="945"/>
      <c r="R129" s="945"/>
      <c r="S129" s="945"/>
      <c r="T129" s="945"/>
      <c r="U129" s="945"/>
      <c r="V129" s="945"/>
      <c r="W129" s="1080" t="s">
        <v>508</v>
      </c>
      <c r="X129" s="1081"/>
      <c r="Y129" s="1081"/>
      <c r="Z129" s="1082"/>
      <c r="AA129" s="968">
        <v>10947307</v>
      </c>
      <c r="AB129" s="969"/>
      <c r="AC129" s="969"/>
      <c r="AD129" s="969"/>
      <c r="AE129" s="970"/>
      <c r="AF129" s="971">
        <v>11211305</v>
      </c>
      <c r="AG129" s="969"/>
      <c r="AH129" s="969"/>
      <c r="AI129" s="969"/>
      <c r="AJ129" s="970"/>
      <c r="AK129" s="971">
        <v>11502534</v>
      </c>
      <c r="AL129" s="969"/>
      <c r="AM129" s="969"/>
      <c r="AN129" s="969"/>
      <c r="AO129" s="970"/>
      <c r="AP129" s="1083"/>
      <c r="AQ129" s="1084"/>
      <c r="AR129" s="1084"/>
      <c r="AS129" s="1084"/>
      <c r="AT129" s="1085"/>
      <c r="AU129" s="217"/>
      <c r="AV129" s="217"/>
      <c r="AW129" s="217"/>
      <c r="AX129" s="1075" t="s">
        <v>509</v>
      </c>
      <c r="AY129" s="933"/>
      <c r="AZ129" s="933"/>
      <c r="BA129" s="933"/>
      <c r="BB129" s="933"/>
      <c r="BC129" s="933"/>
      <c r="BD129" s="933"/>
      <c r="BE129" s="934"/>
      <c r="BF129" s="1076" t="s">
        <v>488</v>
      </c>
      <c r="BG129" s="1077"/>
      <c r="BH129" s="1077"/>
      <c r="BI129" s="1077"/>
      <c r="BJ129" s="1077"/>
      <c r="BK129" s="1077"/>
      <c r="BL129" s="1078"/>
      <c r="BM129" s="1076">
        <v>18.12</v>
      </c>
      <c r="BN129" s="1077"/>
      <c r="BO129" s="1077"/>
      <c r="BP129" s="1077"/>
      <c r="BQ129" s="1077"/>
      <c r="BR129" s="1077"/>
      <c r="BS129" s="1078"/>
      <c r="BT129" s="1076">
        <v>30</v>
      </c>
      <c r="BU129" s="1077"/>
      <c r="BV129" s="1077"/>
      <c r="BW129" s="1077"/>
      <c r="BX129" s="1077"/>
      <c r="BY129" s="1077"/>
      <c r="BZ129" s="1079"/>
      <c r="CA129" s="240"/>
      <c r="CB129" s="240"/>
      <c r="CC129" s="240"/>
      <c r="CD129" s="240"/>
      <c r="CE129" s="240"/>
      <c r="CF129" s="240"/>
      <c r="CG129" s="240"/>
      <c r="CH129" s="240"/>
      <c r="CI129" s="240"/>
      <c r="CJ129" s="240"/>
      <c r="CK129" s="240"/>
      <c r="CL129" s="240"/>
      <c r="CM129" s="240"/>
      <c r="CN129" s="240"/>
      <c r="CO129" s="240"/>
      <c r="CP129" s="240"/>
      <c r="CQ129" s="240"/>
      <c r="CR129" s="240"/>
      <c r="CS129" s="240"/>
      <c r="CT129" s="240"/>
      <c r="CU129" s="240"/>
      <c r="CV129" s="240"/>
      <c r="CW129" s="240"/>
      <c r="CX129" s="240"/>
      <c r="CY129" s="240"/>
      <c r="CZ129" s="240"/>
      <c r="DA129" s="240"/>
      <c r="DB129" s="240"/>
      <c r="DC129" s="240"/>
      <c r="DD129" s="240"/>
      <c r="DE129" s="240"/>
      <c r="DF129" s="240"/>
      <c r="DG129" s="240"/>
      <c r="DH129" s="240"/>
      <c r="DI129" s="240"/>
      <c r="DJ129" s="240"/>
      <c r="DK129" s="240"/>
      <c r="DL129" s="240"/>
      <c r="DM129" s="240"/>
      <c r="DN129" s="240"/>
      <c r="DO129" s="240"/>
      <c r="DP129" s="217"/>
      <c r="DQ129" s="217"/>
      <c r="DR129" s="217"/>
      <c r="DS129" s="217"/>
      <c r="DT129" s="217"/>
      <c r="DU129" s="217"/>
      <c r="DV129" s="217"/>
      <c r="DW129" s="217"/>
      <c r="DX129" s="217"/>
      <c r="DY129" s="217"/>
      <c r="DZ129" s="217"/>
    </row>
    <row r="130" spans="1:131" s="214" customFormat="1" ht="26.25" customHeight="1" x14ac:dyDescent="0.15">
      <c r="A130" s="944" t="s">
        <v>510</v>
      </c>
      <c r="B130" s="945"/>
      <c r="C130" s="945"/>
      <c r="D130" s="945"/>
      <c r="E130" s="945"/>
      <c r="F130" s="945"/>
      <c r="G130" s="945"/>
      <c r="H130" s="945"/>
      <c r="I130" s="945"/>
      <c r="J130" s="945"/>
      <c r="K130" s="945"/>
      <c r="L130" s="945"/>
      <c r="M130" s="945"/>
      <c r="N130" s="945"/>
      <c r="O130" s="945"/>
      <c r="P130" s="945"/>
      <c r="Q130" s="945"/>
      <c r="R130" s="945"/>
      <c r="S130" s="945"/>
      <c r="T130" s="945"/>
      <c r="U130" s="945"/>
      <c r="V130" s="945"/>
      <c r="W130" s="1080" t="s">
        <v>511</v>
      </c>
      <c r="X130" s="1081"/>
      <c r="Y130" s="1081"/>
      <c r="Z130" s="1082"/>
      <c r="AA130" s="968">
        <v>2005971</v>
      </c>
      <c r="AB130" s="969"/>
      <c r="AC130" s="969"/>
      <c r="AD130" s="969"/>
      <c r="AE130" s="970"/>
      <c r="AF130" s="971">
        <v>1989060</v>
      </c>
      <c r="AG130" s="969"/>
      <c r="AH130" s="969"/>
      <c r="AI130" s="969"/>
      <c r="AJ130" s="970"/>
      <c r="AK130" s="971">
        <v>1961681</v>
      </c>
      <c r="AL130" s="969"/>
      <c r="AM130" s="969"/>
      <c r="AN130" s="969"/>
      <c r="AO130" s="970"/>
      <c r="AP130" s="1083"/>
      <c r="AQ130" s="1084"/>
      <c r="AR130" s="1084"/>
      <c r="AS130" s="1084"/>
      <c r="AT130" s="1085"/>
      <c r="AU130" s="217"/>
      <c r="AV130" s="217"/>
      <c r="AW130" s="217"/>
      <c r="AX130" s="1075" t="s">
        <v>512</v>
      </c>
      <c r="AY130" s="933"/>
      <c r="AZ130" s="933"/>
      <c r="BA130" s="933"/>
      <c r="BB130" s="933"/>
      <c r="BC130" s="933"/>
      <c r="BD130" s="933"/>
      <c r="BE130" s="934"/>
      <c r="BF130" s="1111">
        <v>10.1</v>
      </c>
      <c r="BG130" s="1112"/>
      <c r="BH130" s="1112"/>
      <c r="BI130" s="1112"/>
      <c r="BJ130" s="1112"/>
      <c r="BK130" s="1112"/>
      <c r="BL130" s="1113"/>
      <c r="BM130" s="1111">
        <v>25</v>
      </c>
      <c r="BN130" s="1112"/>
      <c r="BO130" s="1112"/>
      <c r="BP130" s="1112"/>
      <c r="BQ130" s="1112"/>
      <c r="BR130" s="1112"/>
      <c r="BS130" s="1113"/>
      <c r="BT130" s="1111">
        <v>35</v>
      </c>
      <c r="BU130" s="1112"/>
      <c r="BV130" s="1112"/>
      <c r="BW130" s="1112"/>
      <c r="BX130" s="1112"/>
      <c r="BY130" s="1112"/>
      <c r="BZ130" s="1114"/>
      <c r="CA130" s="240"/>
      <c r="CB130" s="240"/>
      <c r="CC130" s="240"/>
      <c r="CD130" s="240"/>
      <c r="CE130" s="240"/>
      <c r="CF130" s="240"/>
      <c r="CG130" s="240"/>
      <c r="CH130" s="240"/>
      <c r="CI130" s="240"/>
      <c r="CJ130" s="240"/>
      <c r="CK130" s="240"/>
      <c r="CL130" s="240"/>
      <c r="CM130" s="240"/>
      <c r="CN130" s="240"/>
      <c r="CO130" s="240"/>
      <c r="CP130" s="240"/>
      <c r="CQ130" s="240"/>
      <c r="CR130" s="240"/>
      <c r="CS130" s="240"/>
      <c r="CT130" s="240"/>
      <c r="CU130" s="240"/>
      <c r="CV130" s="240"/>
      <c r="CW130" s="240"/>
      <c r="CX130" s="240"/>
      <c r="CY130" s="240"/>
      <c r="CZ130" s="240"/>
      <c r="DA130" s="240"/>
      <c r="DB130" s="240"/>
      <c r="DC130" s="240"/>
      <c r="DD130" s="240"/>
      <c r="DE130" s="240"/>
      <c r="DF130" s="240"/>
      <c r="DG130" s="240"/>
      <c r="DH130" s="240"/>
      <c r="DI130" s="240"/>
      <c r="DJ130" s="240"/>
      <c r="DK130" s="240"/>
      <c r="DL130" s="240"/>
      <c r="DM130" s="240"/>
      <c r="DN130" s="240"/>
      <c r="DO130" s="240"/>
      <c r="DP130" s="217"/>
      <c r="DQ130" s="217"/>
      <c r="DR130" s="217"/>
      <c r="DS130" s="217"/>
      <c r="DT130" s="217"/>
      <c r="DU130" s="217"/>
      <c r="DV130" s="217"/>
      <c r="DW130" s="217"/>
      <c r="DX130" s="217"/>
      <c r="DY130" s="217"/>
      <c r="DZ130" s="217"/>
    </row>
    <row r="131" spans="1:131" s="214" customFormat="1" ht="26.25" customHeight="1" thickBot="1" x14ac:dyDescent="0.2">
      <c r="A131" s="1115"/>
      <c r="B131" s="1116"/>
      <c r="C131" s="1116"/>
      <c r="D131" s="1116"/>
      <c r="E131" s="1116"/>
      <c r="F131" s="1116"/>
      <c r="G131" s="1116"/>
      <c r="H131" s="1116"/>
      <c r="I131" s="1116"/>
      <c r="J131" s="1116"/>
      <c r="K131" s="1116"/>
      <c r="L131" s="1116"/>
      <c r="M131" s="1116"/>
      <c r="N131" s="1116"/>
      <c r="O131" s="1116"/>
      <c r="P131" s="1116"/>
      <c r="Q131" s="1116"/>
      <c r="R131" s="1116"/>
      <c r="S131" s="1116"/>
      <c r="T131" s="1116"/>
      <c r="U131" s="1116"/>
      <c r="V131" s="1116"/>
      <c r="W131" s="1117" t="s">
        <v>513</v>
      </c>
      <c r="X131" s="1118"/>
      <c r="Y131" s="1118"/>
      <c r="Z131" s="1119"/>
      <c r="AA131" s="1014">
        <v>8941336</v>
      </c>
      <c r="AB131" s="996"/>
      <c r="AC131" s="996"/>
      <c r="AD131" s="996"/>
      <c r="AE131" s="997"/>
      <c r="AF131" s="995">
        <v>9222245</v>
      </c>
      <c r="AG131" s="996"/>
      <c r="AH131" s="996"/>
      <c r="AI131" s="996"/>
      <c r="AJ131" s="997"/>
      <c r="AK131" s="995">
        <v>9540853</v>
      </c>
      <c r="AL131" s="996"/>
      <c r="AM131" s="996"/>
      <c r="AN131" s="996"/>
      <c r="AO131" s="997"/>
      <c r="AP131" s="1120"/>
      <c r="AQ131" s="1121"/>
      <c r="AR131" s="1121"/>
      <c r="AS131" s="1121"/>
      <c r="AT131" s="1122"/>
      <c r="AU131" s="217"/>
      <c r="AV131" s="217"/>
      <c r="AW131" s="217"/>
      <c r="AX131" s="1093" t="s">
        <v>514</v>
      </c>
      <c r="AY131" s="736"/>
      <c r="AZ131" s="736"/>
      <c r="BA131" s="736"/>
      <c r="BB131" s="736"/>
      <c r="BC131" s="736"/>
      <c r="BD131" s="736"/>
      <c r="BE131" s="1046"/>
      <c r="BF131" s="1094" t="s">
        <v>418</v>
      </c>
      <c r="BG131" s="1095"/>
      <c r="BH131" s="1095"/>
      <c r="BI131" s="1095"/>
      <c r="BJ131" s="1095"/>
      <c r="BK131" s="1095"/>
      <c r="BL131" s="1096"/>
      <c r="BM131" s="1094">
        <v>350</v>
      </c>
      <c r="BN131" s="1095"/>
      <c r="BO131" s="1095"/>
      <c r="BP131" s="1095"/>
      <c r="BQ131" s="1095"/>
      <c r="BR131" s="1095"/>
      <c r="BS131" s="1096"/>
      <c r="BT131" s="1097"/>
      <c r="BU131" s="1098"/>
      <c r="BV131" s="1098"/>
      <c r="BW131" s="1098"/>
      <c r="BX131" s="1098"/>
      <c r="BY131" s="1098"/>
      <c r="BZ131" s="1099"/>
      <c r="CA131" s="240"/>
      <c r="CB131" s="240"/>
      <c r="CC131" s="240"/>
      <c r="CD131" s="240"/>
      <c r="CE131" s="240"/>
      <c r="CF131" s="240"/>
      <c r="CG131" s="240"/>
      <c r="CH131" s="240"/>
      <c r="CI131" s="240"/>
      <c r="CJ131" s="240"/>
      <c r="CK131" s="240"/>
      <c r="CL131" s="240"/>
      <c r="CM131" s="240"/>
      <c r="CN131" s="240"/>
      <c r="CO131" s="240"/>
      <c r="CP131" s="240"/>
      <c r="CQ131" s="240"/>
      <c r="CR131" s="240"/>
      <c r="CS131" s="240"/>
      <c r="CT131" s="240"/>
      <c r="CU131" s="240"/>
      <c r="CV131" s="240"/>
      <c r="CW131" s="240"/>
      <c r="CX131" s="240"/>
      <c r="CY131" s="240"/>
      <c r="CZ131" s="240"/>
      <c r="DA131" s="240"/>
      <c r="DB131" s="240"/>
      <c r="DC131" s="240"/>
      <c r="DD131" s="240"/>
      <c r="DE131" s="240"/>
      <c r="DF131" s="240"/>
      <c r="DG131" s="240"/>
      <c r="DH131" s="240"/>
      <c r="DI131" s="240"/>
      <c r="DJ131" s="240"/>
      <c r="DK131" s="240"/>
      <c r="DL131" s="240"/>
      <c r="DM131" s="240"/>
      <c r="DN131" s="240"/>
      <c r="DO131" s="240"/>
      <c r="DP131" s="217"/>
      <c r="DQ131" s="217"/>
      <c r="DR131" s="217"/>
      <c r="DS131" s="217"/>
      <c r="DT131" s="217"/>
      <c r="DU131" s="217"/>
      <c r="DV131" s="217"/>
      <c r="DW131" s="217"/>
      <c r="DX131" s="217"/>
      <c r="DY131" s="217"/>
      <c r="DZ131" s="217"/>
    </row>
    <row r="132" spans="1:131" s="214" customFormat="1" ht="26.25" customHeight="1" x14ac:dyDescent="0.15">
      <c r="A132" s="1100" t="s">
        <v>515</v>
      </c>
      <c r="B132" s="1101"/>
      <c r="C132" s="1101"/>
      <c r="D132" s="1101"/>
      <c r="E132" s="1101"/>
      <c r="F132" s="1101"/>
      <c r="G132" s="1101"/>
      <c r="H132" s="1101"/>
      <c r="I132" s="1101"/>
      <c r="J132" s="1101"/>
      <c r="K132" s="1101"/>
      <c r="L132" s="1101"/>
      <c r="M132" s="1101"/>
      <c r="N132" s="1101"/>
      <c r="O132" s="1101"/>
      <c r="P132" s="1101"/>
      <c r="Q132" s="1101"/>
      <c r="R132" s="1101"/>
      <c r="S132" s="1101"/>
      <c r="T132" s="1101"/>
      <c r="U132" s="1101"/>
      <c r="V132" s="1104" t="s">
        <v>516</v>
      </c>
      <c r="W132" s="1104"/>
      <c r="X132" s="1104"/>
      <c r="Y132" s="1104"/>
      <c r="Z132" s="1105"/>
      <c r="AA132" s="1106">
        <v>10.538156710000001</v>
      </c>
      <c r="AB132" s="1107"/>
      <c r="AC132" s="1107"/>
      <c r="AD132" s="1107"/>
      <c r="AE132" s="1108"/>
      <c r="AF132" s="1109">
        <v>8.7972939340000007</v>
      </c>
      <c r="AG132" s="1107"/>
      <c r="AH132" s="1107"/>
      <c r="AI132" s="1107"/>
      <c r="AJ132" s="1108"/>
      <c r="AK132" s="1109">
        <v>11.125755740000001</v>
      </c>
      <c r="AL132" s="1107"/>
      <c r="AM132" s="1107"/>
      <c r="AN132" s="1107"/>
      <c r="AO132" s="1108"/>
      <c r="AP132" s="1011"/>
      <c r="AQ132" s="1012"/>
      <c r="AR132" s="1012"/>
      <c r="AS132" s="1012"/>
      <c r="AT132" s="1110"/>
      <c r="AU132" s="241"/>
      <c r="AV132" s="217"/>
      <c r="AW132" s="217"/>
      <c r="AX132" s="217"/>
      <c r="AY132" s="217"/>
      <c r="AZ132" s="217"/>
      <c r="BA132" s="217"/>
      <c r="BB132" s="217"/>
      <c r="BC132" s="217"/>
      <c r="BD132" s="217"/>
      <c r="BE132" s="217"/>
      <c r="BF132" s="217"/>
      <c r="BG132" s="217"/>
      <c r="BH132" s="217"/>
      <c r="BI132" s="217"/>
      <c r="BJ132" s="217"/>
      <c r="BK132" s="217"/>
      <c r="BL132" s="217"/>
      <c r="BM132" s="217"/>
      <c r="BN132" s="217"/>
      <c r="BO132" s="217"/>
      <c r="BP132" s="217"/>
      <c r="BQ132" s="217"/>
      <c r="BR132" s="217"/>
      <c r="BS132" s="219"/>
      <c r="BT132" s="217"/>
      <c r="BU132" s="217"/>
      <c r="BV132" s="217"/>
      <c r="BW132" s="217"/>
      <c r="BX132" s="217"/>
      <c r="BY132" s="217"/>
      <c r="BZ132" s="217"/>
      <c r="CA132" s="240"/>
      <c r="CB132" s="240"/>
      <c r="CC132" s="240"/>
      <c r="CD132" s="240"/>
      <c r="CE132" s="240"/>
      <c r="CF132" s="240"/>
      <c r="CG132" s="240"/>
      <c r="CH132" s="240"/>
      <c r="CI132" s="240"/>
      <c r="CJ132" s="240"/>
      <c r="CK132" s="240"/>
      <c r="CL132" s="240"/>
      <c r="CM132" s="240"/>
      <c r="CN132" s="240"/>
      <c r="CO132" s="240"/>
      <c r="CP132" s="240"/>
      <c r="CQ132" s="240"/>
      <c r="CR132" s="240"/>
      <c r="CS132" s="240"/>
      <c r="CT132" s="240"/>
      <c r="CU132" s="240"/>
      <c r="CV132" s="240"/>
      <c r="CW132" s="240"/>
      <c r="CX132" s="240"/>
      <c r="CY132" s="240"/>
      <c r="CZ132" s="240"/>
      <c r="DA132" s="240"/>
      <c r="DB132" s="240"/>
      <c r="DC132" s="240"/>
      <c r="DD132" s="240"/>
      <c r="DE132" s="240"/>
      <c r="DF132" s="240"/>
      <c r="DG132" s="240"/>
      <c r="DH132" s="240"/>
      <c r="DI132" s="240"/>
      <c r="DJ132" s="240"/>
      <c r="DK132" s="240"/>
      <c r="DL132" s="240"/>
      <c r="DM132" s="240"/>
      <c r="DN132" s="240"/>
      <c r="DO132" s="240"/>
      <c r="DP132" s="217"/>
      <c r="DQ132" s="217"/>
      <c r="DR132" s="217"/>
      <c r="DS132" s="217"/>
      <c r="DT132" s="217"/>
      <c r="DU132" s="217"/>
      <c r="DV132" s="217"/>
      <c r="DW132" s="217"/>
      <c r="DX132" s="217"/>
      <c r="DY132" s="217"/>
      <c r="DZ132" s="217"/>
    </row>
    <row r="133" spans="1:131" s="214" customFormat="1" ht="26.25" customHeight="1" thickBot="1" x14ac:dyDescent="0.2">
      <c r="A133" s="1102"/>
      <c r="B133" s="1103"/>
      <c r="C133" s="1103"/>
      <c r="D133" s="1103"/>
      <c r="E133" s="1103"/>
      <c r="F133" s="1103"/>
      <c r="G133" s="1103"/>
      <c r="H133" s="1103"/>
      <c r="I133" s="1103"/>
      <c r="J133" s="1103"/>
      <c r="K133" s="1103"/>
      <c r="L133" s="1103"/>
      <c r="M133" s="1103"/>
      <c r="N133" s="1103"/>
      <c r="O133" s="1103"/>
      <c r="P133" s="1103"/>
      <c r="Q133" s="1103"/>
      <c r="R133" s="1103"/>
      <c r="S133" s="1103"/>
      <c r="T133" s="1103"/>
      <c r="U133" s="1103"/>
      <c r="V133" s="1087" t="s">
        <v>517</v>
      </c>
      <c r="W133" s="1087"/>
      <c r="X133" s="1087"/>
      <c r="Y133" s="1087"/>
      <c r="Z133" s="1088"/>
      <c r="AA133" s="1089">
        <v>10.4</v>
      </c>
      <c r="AB133" s="1090"/>
      <c r="AC133" s="1090"/>
      <c r="AD133" s="1090"/>
      <c r="AE133" s="1091"/>
      <c r="AF133" s="1089">
        <v>10</v>
      </c>
      <c r="AG133" s="1090"/>
      <c r="AH133" s="1090"/>
      <c r="AI133" s="1090"/>
      <c r="AJ133" s="1091"/>
      <c r="AK133" s="1089">
        <v>10.1</v>
      </c>
      <c r="AL133" s="1090"/>
      <c r="AM133" s="1090"/>
      <c r="AN133" s="1090"/>
      <c r="AO133" s="1091"/>
      <c r="AP133" s="1038"/>
      <c r="AQ133" s="1039"/>
      <c r="AR133" s="1039"/>
      <c r="AS133" s="1039"/>
      <c r="AT133" s="1092"/>
      <c r="AU133" s="217"/>
      <c r="AV133" s="217"/>
      <c r="AW133" s="217"/>
      <c r="AX133" s="217"/>
      <c r="AY133" s="217"/>
      <c r="AZ133" s="217"/>
      <c r="BA133" s="217"/>
      <c r="BB133" s="217"/>
      <c r="BC133" s="217"/>
      <c r="BD133" s="217"/>
      <c r="BE133" s="217"/>
      <c r="BF133" s="217"/>
      <c r="BG133" s="217"/>
      <c r="BH133" s="217"/>
      <c r="BI133" s="217"/>
      <c r="BJ133" s="217"/>
      <c r="BK133" s="217"/>
      <c r="BL133" s="217"/>
      <c r="BM133" s="217"/>
      <c r="BN133" s="240"/>
      <c r="BO133" s="240"/>
      <c r="BP133" s="240"/>
      <c r="BQ133" s="240"/>
      <c r="BR133" s="240"/>
      <c r="BS133" s="240"/>
      <c r="BT133" s="240"/>
      <c r="BU133" s="240"/>
      <c r="BV133" s="240"/>
      <c r="BW133" s="240"/>
      <c r="BX133" s="240"/>
      <c r="BY133" s="240"/>
      <c r="BZ133" s="240"/>
      <c r="CA133" s="240"/>
      <c r="CB133" s="240"/>
      <c r="CC133" s="240"/>
      <c r="CD133" s="240"/>
      <c r="CE133" s="240"/>
      <c r="CF133" s="240"/>
      <c r="CG133" s="240"/>
      <c r="CH133" s="240"/>
      <c r="CI133" s="240"/>
      <c r="CJ133" s="240"/>
      <c r="CK133" s="240"/>
      <c r="CL133" s="240"/>
      <c r="CM133" s="240"/>
      <c r="CN133" s="240"/>
      <c r="CO133" s="240"/>
      <c r="CP133" s="240"/>
      <c r="CQ133" s="240"/>
      <c r="CR133" s="240"/>
      <c r="CS133" s="240"/>
      <c r="CT133" s="240"/>
      <c r="CU133" s="240"/>
      <c r="CV133" s="240"/>
      <c r="CW133" s="240"/>
      <c r="CX133" s="240"/>
      <c r="CY133" s="240"/>
      <c r="CZ133" s="240"/>
      <c r="DA133" s="240"/>
      <c r="DB133" s="240"/>
      <c r="DC133" s="240"/>
      <c r="DD133" s="240"/>
      <c r="DE133" s="240"/>
      <c r="DF133" s="240"/>
      <c r="DG133" s="240"/>
      <c r="DH133" s="240"/>
      <c r="DI133" s="240"/>
      <c r="DJ133" s="240"/>
      <c r="DK133" s="240"/>
      <c r="DL133" s="240"/>
      <c r="DM133" s="240"/>
      <c r="DN133" s="240"/>
      <c r="DO133" s="240"/>
      <c r="DP133" s="217"/>
      <c r="DQ133" s="217"/>
      <c r="DR133" s="217"/>
      <c r="DS133" s="217"/>
      <c r="DT133" s="217"/>
      <c r="DU133" s="217"/>
      <c r="DV133" s="217"/>
      <c r="DW133" s="217"/>
      <c r="DX133" s="217"/>
      <c r="DY133" s="217"/>
      <c r="DZ133" s="217"/>
    </row>
    <row r="134" spans="1:131" ht="11.25" customHeight="1" x14ac:dyDescent="0.15">
      <c r="A134" s="242"/>
      <c r="B134" s="242"/>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17"/>
      <c r="AV134" s="217"/>
      <c r="AW134" s="217"/>
      <c r="AX134" s="217"/>
      <c r="AY134" s="217"/>
      <c r="AZ134" s="217"/>
      <c r="BA134" s="217"/>
      <c r="BB134" s="217"/>
      <c r="BC134" s="217"/>
      <c r="BD134" s="217"/>
      <c r="BE134" s="217"/>
      <c r="BF134" s="217"/>
      <c r="BG134" s="217"/>
      <c r="BH134" s="217"/>
      <c r="BI134" s="217"/>
      <c r="BJ134" s="217"/>
      <c r="BK134" s="217"/>
      <c r="BL134" s="217"/>
      <c r="BM134" s="217"/>
      <c r="BN134" s="240"/>
      <c r="BO134" s="240"/>
      <c r="BP134" s="240"/>
      <c r="BQ134" s="240"/>
      <c r="BR134" s="240"/>
      <c r="BS134" s="240"/>
      <c r="BT134" s="240"/>
      <c r="BU134" s="240"/>
      <c r="BV134" s="240"/>
      <c r="BW134" s="240"/>
      <c r="BX134" s="240"/>
      <c r="BY134" s="240"/>
      <c r="BZ134" s="240"/>
      <c r="CA134" s="240"/>
      <c r="CB134" s="240"/>
      <c r="CC134" s="240"/>
      <c r="CD134" s="240"/>
      <c r="CE134" s="240"/>
      <c r="CF134" s="240"/>
      <c r="CG134" s="240"/>
      <c r="CH134" s="240"/>
      <c r="CI134" s="240"/>
      <c r="CJ134" s="240"/>
      <c r="CK134" s="240"/>
      <c r="CL134" s="240"/>
      <c r="CM134" s="240"/>
      <c r="CN134" s="240"/>
      <c r="CO134" s="240"/>
      <c r="CP134" s="240"/>
      <c r="CQ134" s="240"/>
      <c r="CR134" s="240"/>
      <c r="CS134" s="240"/>
      <c r="CT134" s="240"/>
      <c r="CU134" s="240"/>
      <c r="CV134" s="240"/>
      <c r="CW134" s="240"/>
      <c r="CX134" s="240"/>
      <c r="CY134" s="240"/>
      <c r="CZ134" s="240"/>
      <c r="DA134" s="240"/>
      <c r="DB134" s="240"/>
      <c r="DC134" s="240"/>
      <c r="DD134" s="240"/>
      <c r="DE134" s="240"/>
      <c r="DF134" s="240"/>
      <c r="DG134" s="240"/>
      <c r="DH134" s="240"/>
      <c r="DI134" s="240"/>
      <c r="DJ134" s="240"/>
      <c r="DK134" s="240"/>
      <c r="DL134" s="240"/>
      <c r="DM134" s="240"/>
      <c r="DN134" s="240"/>
      <c r="DO134" s="240"/>
      <c r="DP134" s="217"/>
      <c r="DQ134" s="217"/>
      <c r="DR134" s="217"/>
      <c r="DS134" s="217"/>
      <c r="DT134" s="217"/>
      <c r="DU134" s="217"/>
      <c r="DV134" s="217"/>
      <c r="DW134" s="217"/>
      <c r="DX134" s="217"/>
      <c r="DY134" s="217"/>
      <c r="DZ134" s="217"/>
      <c r="EA134" s="214"/>
    </row>
    <row r="135" spans="1:131" ht="14.25" hidden="1" x14ac:dyDescent="0.15">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2"/>
      <c r="DL135" s="242"/>
      <c r="DM135" s="242"/>
      <c r="DN135" s="242"/>
      <c r="DO135" s="242"/>
      <c r="DP135" s="242"/>
      <c r="DQ135" s="242"/>
      <c r="DR135" s="242"/>
      <c r="DS135" s="242"/>
      <c r="DT135" s="242"/>
      <c r="DU135" s="242"/>
      <c r="DV135" s="242"/>
      <c r="DW135" s="242"/>
      <c r="DX135" s="242"/>
      <c r="DY135" s="242"/>
      <c r="DZ135" s="242"/>
    </row>
  </sheetData>
  <sheetProtection algorithmName="SHA-512" hashValue="mITfCGAUhK5q/Cb233DKkHdWEMJEE5LtLVi4ukoy2OO1HNlv9qy/tlnnoJitlV+x3QmfmIKnGq9LCJYsrhGmUQ==" saltValue="NVh+qoOzUc/LHHXU/94A4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4" customWidth="1"/>
    <col min="121" max="121" width="0" style="243" hidden="1" customWidth="1"/>
    <col min="122" max="16384" width="9" style="243" hidden="1"/>
  </cols>
  <sheetData>
    <row r="1" spans="1:120"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3"/>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3"/>
    </row>
    <row r="17" spans="119:120" x14ac:dyDescent="0.15">
      <c r="DP17" s="243"/>
    </row>
    <row r="18" spans="119:120" x14ac:dyDescent="0.15"/>
    <row r="19" spans="119:120" x14ac:dyDescent="0.15"/>
    <row r="20" spans="119:120" x14ac:dyDescent="0.15">
      <c r="DO20" s="243"/>
      <c r="DP20" s="243"/>
    </row>
    <row r="21" spans="119:120" x14ac:dyDescent="0.15">
      <c r="DP21" s="243"/>
    </row>
    <row r="22" spans="119:120" x14ac:dyDescent="0.15"/>
    <row r="23" spans="119:120" x14ac:dyDescent="0.15">
      <c r="DO23" s="243"/>
      <c r="DP23" s="243"/>
    </row>
    <row r="24" spans="119:120" x14ac:dyDescent="0.15">
      <c r="DP24" s="243"/>
    </row>
    <row r="25" spans="119:120" x14ac:dyDescent="0.15">
      <c r="DP25" s="243"/>
    </row>
    <row r="26" spans="119:120" x14ac:dyDescent="0.15">
      <c r="DO26" s="243"/>
      <c r="DP26" s="243"/>
    </row>
    <row r="27" spans="119:120" x14ac:dyDescent="0.15"/>
    <row r="28" spans="119:120" x14ac:dyDescent="0.15">
      <c r="DO28" s="243"/>
      <c r="DP28" s="243"/>
    </row>
    <row r="29" spans="119:120" x14ac:dyDescent="0.15">
      <c r="DP29" s="243"/>
    </row>
    <row r="30" spans="119:120" x14ac:dyDescent="0.15"/>
    <row r="31" spans="119:120" x14ac:dyDescent="0.15">
      <c r="DO31" s="243"/>
      <c r="DP31" s="243"/>
    </row>
    <row r="32" spans="119:120" x14ac:dyDescent="0.15"/>
    <row r="33" spans="98:120" x14ac:dyDescent="0.15">
      <c r="DO33" s="243"/>
      <c r="DP33" s="243"/>
    </row>
    <row r="34" spans="98:120" x14ac:dyDescent="0.15">
      <c r="DM34" s="243"/>
    </row>
    <row r="35" spans="98:120" x14ac:dyDescent="0.15">
      <c r="CT35" s="243"/>
      <c r="CU35" s="243"/>
      <c r="CV35" s="243"/>
      <c r="CY35" s="243"/>
      <c r="CZ35" s="243"/>
      <c r="DA35" s="243"/>
      <c r="DD35" s="243"/>
      <c r="DE35" s="243"/>
      <c r="DF35" s="243"/>
      <c r="DI35" s="243"/>
      <c r="DJ35" s="243"/>
      <c r="DK35" s="243"/>
      <c r="DM35" s="243"/>
      <c r="DN35" s="243"/>
      <c r="DO35" s="243"/>
      <c r="DP35" s="243"/>
    </row>
    <row r="36" spans="98:120" x14ac:dyDescent="0.15"/>
    <row r="37" spans="98:120" x14ac:dyDescent="0.15">
      <c r="CW37" s="243"/>
      <c r="DB37" s="243"/>
      <c r="DG37" s="243"/>
      <c r="DL37" s="243"/>
      <c r="DP37" s="243"/>
    </row>
    <row r="38" spans="98:120" x14ac:dyDescent="0.15">
      <c r="CT38" s="243"/>
      <c r="CU38" s="243"/>
      <c r="CV38" s="243"/>
      <c r="CW38" s="243"/>
      <c r="CY38" s="243"/>
      <c r="CZ38" s="243"/>
      <c r="DA38" s="243"/>
      <c r="DB38" s="243"/>
      <c r="DD38" s="243"/>
      <c r="DE38" s="243"/>
      <c r="DF38" s="243"/>
      <c r="DG38" s="243"/>
      <c r="DI38" s="243"/>
      <c r="DJ38" s="243"/>
      <c r="DK38" s="243"/>
      <c r="DL38" s="243"/>
      <c r="DN38" s="243"/>
      <c r="DO38" s="243"/>
      <c r="DP38" s="243"/>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3"/>
      <c r="DO49" s="243"/>
      <c r="DP49" s="243"/>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3"/>
      <c r="CS63" s="243"/>
      <c r="CX63" s="243"/>
      <c r="DC63" s="243"/>
      <c r="DH63" s="243"/>
    </row>
    <row r="64" spans="22:120" x14ac:dyDescent="0.15">
      <c r="V64" s="243"/>
    </row>
    <row r="65" spans="15:120" x14ac:dyDescent="0.15">
      <c r="X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c r="CF65" s="243"/>
      <c r="CG65" s="243"/>
      <c r="CH65" s="243"/>
      <c r="CI65" s="243"/>
      <c r="CJ65" s="243"/>
      <c r="CK65" s="243"/>
      <c r="CL65" s="243"/>
      <c r="CM65" s="243"/>
      <c r="CN65" s="243"/>
      <c r="CO65" s="243"/>
      <c r="CP65" s="243"/>
      <c r="CQ65" s="243"/>
      <c r="CR65" s="243"/>
      <c r="CU65" s="243"/>
      <c r="CZ65" s="243"/>
      <c r="DE65" s="243"/>
      <c r="DJ65" s="243"/>
    </row>
    <row r="66" spans="15:120" x14ac:dyDescent="0.15">
      <c r="Q66" s="243"/>
      <c r="S66" s="243"/>
      <c r="U66" s="243"/>
      <c r="DM66" s="243"/>
    </row>
    <row r="67" spans="15:120" x14ac:dyDescent="0.15">
      <c r="O67" s="243"/>
      <c r="P67" s="243"/>
      <c r="R67" s="243"/>
      <c r="T67" s="243"/>
      <c r="Y67" s="243"/>
      <c r="CT67" s="243"/>
      <c r="CV67" s="243"/>
      <c r="CW67" s="243"/>
      <c r="CY67" s="243"/>
      <c r="DA67" s="243"/>
      <c r="DB67" s="243"/>
      <c r="DD67" s="243"/>
      <c r="DF67" s="243"/>
      <c r="DG67" s="243"/>
      <c r="DI67" s="243"/>
      <c r="DK67" s="243"/>
      <c r="DL67" s="243"/>
      <c r="DN67" s="243"/>
      <c r="DO67" s="243"/>
      <c r="DP67" s="243"/>
    </row>
    <row r="68" spans="15:120" x14ac:dyDescent="0.15"/>
    <row r="69" spans="15:120" x14ac:dyDescent="0.15"/>
    <row r="70" spans="15:120" x14ac:dyDescent="0.15"/>
    <row r="71" spans="15:120" x14ac:dyDescent="0.15"/>
    <row r="72" spans="15:120" x14ac:dyDescent="0.15">
      <c r="DP72" s="243"/>
    </row>
    <row r="73" spans="15:120" x14ac:dyDescent="0.15">
      <c r="DP73" s="243"/>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3"/>
      <c r="CX96" s="243"/>
      <c r="DC96" s="243"/>
      <c r="DH96" s="243"/>
    </row>
    <row r="97" spans="24:120" x14ac:dyDescent="0.15">
      <c r="CS97" s="243"/>
      <c r="CX97" s="243"/>
      <c r="DC97" s="243"/>
      <c r="DH97" s="243"/>
      <c r="DP97" s="244" t="s">
        <v>518</v>
      </c>
    </row>
    <row r="98" spans="24:120" hidden="1" x14ac:dyDescent="0.15">
      <c r="CS98" s="243"/>
      <c r="CX98" s="243"/>
      <c r="DC98" s="243"/>
      <c r="DH98" s="243"/>
    </row>
    <row r="99" spans="24:120" hidden="1" x14ac:dyDescent="0.15">
      <c r="CS99" s="243"/>
      <c r="CX99" s="243"/>
      <c r="DC99" s="243"/>
      <c r="DH99" s="243"/>
    </row>
    <row r="101" spans="24:120" ht="12" hidden="1" customHeight="1" x14ac:dyDescent="0.15">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c r="CF101" s="243"/>
      <c r="CG101" s="243"/>
      <c r="CH101" s="243"/>
      <c r="CI101" s="243"/>
      <c r="CJ101" s="243"/>
      <c r="CK101" s="243"/>
      <c r="CL101" s="243"/>
      <c r="CM101" s="243"/>
      <c r="CN101" s="243"/>
      <c r="CO101" s="243"/>
      <c r="CP101" s="243"/>
      <c r="CQ101" s="243"/>
      <c r="CR101" s="243"/>
      <c r="CU101" s="243"/>
      <c r="CZ101" s="243"/>
      <c r="DE101" s="243"/>
      <c r="DJ101" s="243"/>
    </row>
    <row r="102" spans="24:120" ht="1.5" hidden="1" customHeight="1" x14ac:dyDescent="0.15">
      <c r="CU102" s="243"/>
      <c r="CZ102" s="243"/>
      <c r="DE102" s="243"/>
      <c r="DJ102" s="243"/>
      <c r="DM102" s="243"/>
    </row>
    <row r="103" spans="24:120" hidden="1" x14ac:dyDescent="0.15">
      <c r="CT103" s="243"/>
      <c r="CV103" s="243"/>
      <c r="CW103" s="243"/>
      <c r="CY103" s="243"/>
      <c r="DA103" s="243"/>
      <c r="DB103" s="243"/>
      <c r="DD103" s="243"/>
      <c r="DF103" s="243"/>
      <c r="DG103" s="243"/>
      <c r="DI103" s="243"/>
      <c r="DK103" s="243"/>
      <c r="DL103" s="243"/>
      <c r="DM103" s="243"/>
      <c r="DN103" s="243"/>
      <c r="DO103" s="243"/>
      <c r="DP103" s="243"/>
    </row>
    <row r="104" spans="24:120" hidden="1" x14ac:dyDescent="0.15">
      <c r="CV104" s="243"/>
      <c r="CW104" s="243"/>
      <c r="DA104" s="243"/>
      <c r="DB104" s="243"/>
      <c r="DF104" s="243"/>
      <c r="DG104" s="243"/>
      <c r="DK104" s="243"/>
      <c r="DL104" s="243"/>
      <c r="DN104" s="243"/>
      <c r="DO104" s="243"/>
      <c r="DP104" s="243"/>
    </row>
    <row r="105" spans="24:120" ht="12.75" hidden="1" customHeight="1" x14ac:dyDescent="0.15"/>
  </sheetData>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4" customWidth="1"/>
    <col min="117" max="16384" width="9" style="243" hidden="1"/>
  </cols>
  <sheetData>
    <row r="1" spans="2:11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row>
    <row r="2" spans="2:116" x14ac:dyDescent="0.15"/>
    <row r="3" spans="2:116" x14ac:dyDescent="0.15"/>
    <row r="4" spans="2:116" x14ac:dyDescent="0.15">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row>
    <row r="5" spans="2:116" x14ac:dyDescent="0.15">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c r="BR18" s="243"/>
      <c r="BS18" s="243"/>
      <c r="BT18" s="243"/>
      <c r="BU18" s="243"/>
      <c r="BV18" s="243"/>
      <c r="BW18" s="243"/>
      <c r="BX18" s="243"/>
      <c r="BY18" s="243"/>
      <c r="BZ18" s="243"/>
      <c r="CA18" s="243"/>
      <c r="CB18" s="243"/>
      <c r="CC18" s="243"/>
      <c r="CD18" s="243"/>
      <c r="CE18" s="243"/>
      <c r="CF18" s="243"/>
      <c r="CG18" s="243"/>
      <c r="CH18" s="243"/>
      <c r="CI18" s="243"/>
      <c r="CJ18" s="243"/>
      <c r="CK18" s="243"/>
      <c r="CL18" s="243"/>
      <c r="CM18" s="243"/>
      <c r="CN18" s="243"/>
      <c r="CO18" s="243"/>
      <c r="CP18" s="243"/>
      <c r="CQ18" s="243"/>
      <c r="CR18" s="243"/>
      <c r="CS18" s="243"/>
      <c r="CT18" s="243"/>
      <c r="CU18" s="243"/>
      <c r="CV18" s="243"/>
      <c r="CW18" s="243"/>
      <c r="CX18" s="243"/>
      <c r="CY18" s="243"/>
      <c r="CZ18" s="243"/>
      <c r="DA18" s="243"/>
      <c r="DB18" s="243"/>
      <c r="DC18" s="243"/>
      <c r="DD18" s="243"/>
      <c r="DE18" s="243"/>
      <c r="DF18" s="243"/>
      <c r="DG18" s="243"/>
      <c r="DH18" s="243"/>
      <c r="DI18" s="243"/>
      <c r="DJ18" s="243"/>
      <c r="DK18" s="243"/>
      <c r="DL18" s="243"/>
    </row>
    <row r="19" spans="9:116" x14ac:dyDescent="0.15"/>
    <row r="20" spans="9:116" x14ac:dyDescent="0.15"/>
    <row r="21" spans="9:116" x14ac:dyDescent="0.15">
      <c r="DL21" s="243"/>
    </row>
    <row r="22" spans="9:116" x14ac:dyDescent="0.15">
      <c r="DI22" s="243"/>
      <c r="DJ22" s="243"/>
      <c r="DK22" s="243"/>
      <c r="DL22" s="243"/>
    </row>
    <row r="23" spans="9:116" x14ac:dyDescent="0.15">
      <c r="CY23" s="243"/>
      <c r="CZ23" s="243"/>
      <c r="DA23" s="243"/>
      <c r="DB23" s="243"/>
      <c r="DC23" s="243"/>
      <c r="DD23" s="243"/>
      <c r="DE23" s="243"/>
      <c r="DF23" s="243"/>
      <c r="DG23" s="243"/>
      <c r="DH23" s="243"/>
      <c r="DI23" s="243"/>
      <c r="DJ23" s="243"/>
      <c r="DK23" s="243"/>
      <c r="DL23" s="243"/>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3"/>
      <c r="DA35" s="243"/>
      <c r="DB35" s="243"/>
      <c r="DC35" s="243"/>
      <c r="DD35" s="243"/>
      <c r="DE35" s="243"/>
      <c r="DF35" s="243"/>
      <c r="DG35" s="243"/>
      <c r="DH35" s="243"/>
      <c r="DI35" s="243"/>
      <c r="DJ35" s="243"/>
      <c r="DK35" s="243"/>
      <c r="DL35" s="243"/>
    </row>
    <row r="36" spans="15:116" x14ac:dyDescent="0.15"/>
    <row r="37" spans="15:116" x14ac:dyDescent="0.15">
      <c r="DL37" s="243"/>
    </row>
    <row r="38" spans="15:116" x14ac:dyDescent="0.15">
      <c r="DI38" s="243"/>
      <c r="DJ38" s="243"/>
      <c r="DK38" s="243"/>
      <c r="DL38" s="243"/>
    </row>
    <row r="39" spans="15:116" x14ac:dyDescent="0.15"/>
    <row r="40" spans="15:116" x14ac:dyDescent="0.15"/>
    <row r="41" spans="15:116" x14ac:dyDescent="0.15"/>
    <row r="42" spans="15:116" x14ac:dyDescent="0.15"/>
    <row r="43" spans="15:116" x14ac:dyDescent="0.15">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243"/>
      <c r="CA43" s="243"/>
      <c r="CB43" s="243"/>
      <c r="CC43" s="243"/>
      <c r="CD43" s="243"/>
      <c r="CE43" s="243"/>
      <c r="CF43" s="243"/>
      <c r="CG43" s="243"/>
      <c r="CH43" s="243"/>
      <c r="CI43" s="243"/>
      <c r="CJ43" s="243"/>
      <c r="CK43" s="243"/>
      <c r="CL43" s="243"/>
      <c r="CM43" s="243"/>
      <c r="CN43" s="243"/>
      <c r="CO43" s="243"/>
      <c r="CP43" s="243"/>
      <c r="CQ43" s="243"/>
      <c r="CR43" s="243"/>
      <c r="CS43" s="243"/>
      <c r="CT43" s="243"/>
      <c r="CU43" s="243"/>
      <c r="CV43" s="243"/>
      <c r="CW43" s="243"/>
      <c r="CX43" s="243"/>
      <c r="CY43" s="243"/>
      <c r="CZ43" s="243"/>
      <c r="DA43" s="243"/>
      <c r="DB43" s="243"/>
      <c r="DC43" s="243"/>
      <c r="DD43" s="243"/>
      <c r="DE43" s="243"/>
      <c r="DF43" s="243"/>
      <c r="DG43" s="243"/>
      <c r="DH43" s="243"/>
      <c r="DI43" s="243"/>
      <c r="DJ43" s="243"/>
      <c r="DK43" s="243"/>
      <c r="DL43" s="243"/>
    </row>
    <row r="44" spans="15:116" x14ac:dyDescent="0.15">
      <c r="DL44" s="243"/>
    </row>
    <row r="45" spans="15:116" x14ac:dyDescent="0.15"/>
    <row r="46" spans="15:116" x14ac:dyDescent="0.15">
      <c r="DA46" s="243"/>
      <c r="DB46" s="243"/>
      <c r="DC46" s="243"/>
      <c r="DD46" s="243"/>
      <c r="DE46" s="243"/>
      <c r="DF46" s="243"/>
      <c r="DG46" s="243"/>
      <c r="DH46" s="243"/>
      <c r="DI46" s="243"/>
      <c r="DJ46" s="243"/>
      <c r="DK46" s="243"/>
      <c r="DL46" s="243"/>
    </row>
    <row r="47" spans="15:116" x14ac:dyDescent="0.15"/>
    <row r="48" spans="15:116" x14ac:dyDescent="0.15"/>
    <row r="49" spans="104:116" x14ac:dyDescent="0.15"/>
    <row r="50" spans="104:116" x14ac:dyDescent="0.15">
      <c r="CZ50" s="243"/>
      <c r="DA50" s="243"/>
      <c r="DB50" s="243"/>
      <c r="DC50" s="243"/>
      <c r="DD50" s="243"/>
      <c r="DE50" s="243"/>
      <c r="DF50" s="243"/>
      <c r="DG50" s="243"/>
      <c r="DH50" s="243"/>
      <c r="DI50" s="243"/>
      <c r="DJ50" s="243"/>
      <c r="DK50" s="243"/>
      <c r="DL50" s="243"/>
    </row>
    <row r="51" spans="104:116" x14ac:dyDescent="0.15"/>
    <row r="52" spans="104:116" x14ac:dyDescent="0.15"/>
    <row r="53" spans="104:116" x14ac:dyDescent="0.15">
      <c r="DL53" s="243"/>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3"/>
      <c r="DD67" s="243"/>
      <c r="DE67" s="243"/>
      <c r="DF67" s="243"/>
      <c r="DG67" s="243"/>
      <c r="DH67" s="243"/>
      <c r="DI67" s="243"/>
      <c r="DJ67" s="243"/>
      <c r="DK67" s="243"/>
      <c r="DL67" s="243"/>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I1CALWOOaYNYOZs10P2Cc0j3syuDiVbnJj58qMqa48yxi42GjQ2MtUqTF8TAUtcz7GEMvJyxl/a/wr6iC8S9dA==" saltValue="tuxCLoRHkdtvlk++4mHlpQ=="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67"/>
  <sheetViews>
    <sheetView showGridLines="0" view="pageBreakPreview" workbookViewId="0"/>
  </sheetViews>
  <sheetFormatPr defaultColWidth="0" defaultRowHeight="13.5" customHeight="1" zeroHeight="1" x14ac:dyDescent="0.15"/>
  <cols>
    <col min="1" max="36" width="2.5" style="245" customWidth="1"/>
    <col min="37" max="44" width="17" style="245" customWidth="1"/>
    <col min="45" max="45" width="6.125" style="251" customWidth="1"/>
    <col min="46" max="46" width="3" style="249" customWidth="1"/>
    <col min="47" max="47" width="19.125" style="245" hidden="1" customWidth="1"/>
    <col min="48" max="52" width="12.625" style="245" hidden="1" customWidth="1"/>
    <col min="53" max="16384" width="8.625" style="245" hidden="1"/>
  </cols>
  <sheetData>
    <row r="1" spans="1:46" x14ac:dyDescent="0.15">
      <c r="AS1" s="245"/>
      <c r="AT1" s="245"/>
    </row>
    <row r="2" spans="1:46" x14ac:dyDescent="0.15">
      <c r="AS2" s="245"/>
      <c r="AT2" s="245"/>
    </row>
    <row r="3" spans="1:46" x14ac:dyDescent="0.15">
      <c r="AS3" s="245"/>
      <c r="AT3" s="245"/>
    </row>
    <row r="4" spans="1:46" x14ac:dyDescent="0.15">
      <c r="AS4" s="245"/>
      <c r="AT4" s="245"/>
    </row>
    <row r="5" spans="1:46" ht="17.25" x14ac:dyDescent="0.15">
      <c r="A5" s="246" t="s">
        <v>519</v>
      </c>
      <c r="B5" s="24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8"/>
    </row>
    <row r="6" spans="1:46" x14ac:dyDescent="0.15">
      <c r="A6" s="249"/>
      <c r="AK6" s="250" t="s">
        <v>520</v>
      </c>
      <c r="AL6" s="250"/>
      <c r="AM6" s="250"/>
      <c r="AN6" s="250"/>
    </row>
    <row r="7" spans="1:46" ht="13.5" customHeight="1" x14ac:dyDescent="0.15">
      <c r="A7" s="249"/>
      <c r="AK7" s="252"/>
      <c r="AL7" s="253"/>
      <c r="AM7" s="253"/>
      <c r="AN7" s="254"/>
      <c r="AO7" s="1124" t="s">
        <v>521</v>
      </c>
      <c r="AP7" s="255"/>
      <c r="AQ7" s="256" t="s">
        <v>522</v>
      </c>
      <c r="AR7" s="257"/>
    </row>
    <row r="8" spans="1:46" x14ac:dyDescent="0.15">
      <c r="A8" s="249"/>
      <c r="AK8" s="258"/>
      <c r="AL8" s="259"/>
      <c r="AM8" s="259"/>
      <c r="AN8" s="260"/>
      <c r="AO8" s="1125"/>
      <c r="AP8" s="261" t="s">
        <v>523</v>
      </c>
      <c r="AQ8" s="262" t="s">
        <v>524</v>
      </c>
      <c r="AR8" s="263" t="s">
        <v>525</v>
      </c>
    </row>
    <row r="9" spans="1:46" x14ac:dyDescent="0.15">
      <c r="A9" s="249"/>
      <c r="AK9" s="1126" t="s">
        <v>526</v>
      </c>
      <c r="AL9" s="1127"/>
      <c r="AM9" s="1127"/>
      <c r="AN9" s="1128"/>
      <c r="AO9" s="264">
        <v>2873229</v>
      </c>
      <c r="AP9" s="264">
        <v>95206</v>
      </c>
      <c r="AQ9" s="265">
        <v>104625</v>
      </c>
      <c r="AR9" s="266">
        <v>-9</v>
      </c>
    </row>
    <row r="10" spans="1:46" ht="13.5" customHeight="1" x14ac:dyDescent="0.15">
      <c r="A10" s="249"/>
      <c r="AK10" s="1126" t="s">
        <v>527</v>
      </c>
      <c r="AL10" s="1127"/>
      <c r="AM10" s="1127"/>
      <c r="AN10" s="1128"/>
      <c r="AO10" s="267">
        <v>529273</v>
      </c>
      <c r="AP10" s="267">
        <v>17538</v>
      </c>
      <c r="AQ10" s="268">
        <v>9752</v>
      </c>
      <c r="AR10" s="269">
        <v>79.8</v>
      </c>
    </row>
    <row r="11" spans="1:46" ht="13.5" customHeight="1" x14ac:dyDescent="0.15">
      <c r="A11" s="249"/>
      <c r="AK11" s="1126" t="s">
        <v>528</v>
      </c>
      <c r="AL11" s="1127"/>
      <c r="AM11" s="1127"/>
      <c r="AN11" s="1128"/>
      <c r="AO11" s="267" t="s">
        <v>529</v>
      </c>
      <c r="AP11" s="267" t="s">
        <v>529</v>
      </c>
      <c r="AQ11" s="268">
        <v>1608</v>
      </c>
      <c r="AR11" s="269" t="s">
        <v>529</v>
      </c>
    </row>
    <row r="12" spans="1:46" ht="13.5" customHeight="1" x14ac:dyDescent="0.15">
      <c r="A12" s="249"/>
      <c r="AK12" s="1126" t="s">
        <v>530</v>
      </c>
      <c r="AL12" s="1127"/>
      <c r="AM12" s="1127"/>
      <c r="AN12" s="1128"/>
      <c r="AO12" s="267" t="s">
        <v>529</v>
      </c>
      <c r="AP12" s="267" t="s">
        <v>529</v>
      </c>
      <c r="AQ12" s="268">
        <v>4</v>
      </c>
      <c r="AR12" s="269" t="s">
        <v>529</v>
      </c>
    </row>
    <row r="13" spans="1:46" ht="13.5" customHeight="1" x14ac:dyDescent="0.15">
      <c r="A13" s="249"/>
      <c r="AK13" s="1126" t="s">
        <v>531</v>
      </c>
      <c r="AL13" s="1127"/>
      <c r="AM13" s="1127"/>
      <c r="AN13" s="1128"/>
      <c r="AO13" s="267">
        <v>87467</v>
      </c>
      <c r="AP13" s="267">
        <v>2898</v>
      </c>
      <c r="AQ13" s="268">
        <v>4175</v>
      </c>
      <c r="AR13" s="269">
        <v>-30.6</v>
      </c>
    </row>
    <row r="14" spans="1:46" ht="13.5" customHeight="1" x14ac:dyDescent="0.15">
      <c r="A14" s="249"/>
      <c r="AK14" s="1126" t="s">
        <v>532</v>
      </c>
      <c r="AL14" s="1127"/>
      <c r="AM14" s="1127"/>
      <c r="AN14" s="1128"/>
      <c r="AO14" s="267">
        <v>160928</v>
      </c>
      <c r="AP14" s="267">
        <v>5332</v>
      </c>
      <c r="AQ14" s="268">
        <v>2340</v>
      </c>
      <c r="AR14" s="269">
        <v>127.9</v>
      </c>
    </row>
    <row r="15" spans="1:46" ht="13.5" customHeight="1" x14ac:dyDescent="0.15">
      <c r="A15" s="249"/>
      <c r="AK15" s="1129" t="s">
        <v>533</v>
      </c>
      <c r="AL15" s="1130"/>
      <c r="AM15" s="1130"/>
      <c r="AN15" s="1131"/>
      <c r="AO15" s="267">
        <v>-139437</v>
      </c>
      <c r="AP15" s="267">
        <v>-4620</v>
      </c>
      <c r="AQ15" s="268">
        <v>-8060</v>
      </c>
      <c r="AR15" s="269">
        <v>-42.7</v>
      </c>
    </row>
    <row r="16" spans="1:46" x14ac:dyDescent="0.15">
      <c r="A16" s="249"/>
      <c r="AK16" s="1129" t="s">
        <v>188</v>
      </c>
      <c r="AL16" s="1130"/>
      <c r="AM16" s="1130"/>
      <c r="AN16" s="1131"/>
      <c r="AO16" s="267">
        <v>3511460</v>
      </c>
      <c r="AP16" s="267">
        <v>116354</v>
      </c>
      <c r="AQ16" s="268">
        <v>114444</v>
      </c>
      <c r="AR16" s="269">
        <v>1.7</v>
      </c>
    </row>
    <row r="17" spans="1:46" x14ac:dyDescent="0.15">
      <c r="A17" s="249"/>
    </row>
    <row r="18" spans="1:46" x14ac:dyDescent="0.15">
      <c r="A18" s="249"/>
      <c r="AQ18" s="270"/>
      <c r="AR18" s="270"/>
    </row>
    <row r="19" spans="1:46" x14ac:dyDescent="0.15">
      <c r="A19" s="249"/>
      <c r="AK19" s="245" t="s">
        <v>534</v>
      </c>
    </row>
    <row r="20" spans="1:46" x14ac:dyDescent="0.15">
      <c r="A20" s="249"/>
      <c r="AK20" s="271"/>
      <c r="AL20" s="272"/>
      <c r="AM20" s="272"/>
      <c r="AN20" s="273"/>
      <c r="AO20" s="274" t="s">
        <v>535</v>
      </c>
      <c r="AP20" s="275" t="s">
        <v>536</v>
      </c>
      <c r="AQ20" s="276" t="s">
        <v>537</v>
      </c>
      <c r="AR20" s="277"/>
    </row>
    <row r="21" spans="1:46" s="250" customFormat="1" x14ac:dyDescent="0.15">
      <c r="A21" s="278"/>
      <c r="AK21" s="1132" t="s">
        <v>538</v>
      </c>
      <c r="AL21" s="1133"/>
      <c r="AM21" s="1133"/>
      <c r="AN21" s="1134"/>
      <c r="AO21" s="279">
        <v>9.5399999999999991</v>
      </c>
      <c r="AP21" s="280">
        <v>10.6</v>
      </c>
      <c r="AQ21" s="281">
        <v>-1.06</v>
      </c>
      <c r="AS21" s="282"/>
      <c r="AT21" s="278"/>
    </row>
    <row r="22" spans="1:46" s="250" customFormat="1" x14ac:dyDescent="0.15">
      <c r="A22" s="278"/>
      <c r="AK22" s="1132" t="s">
        <v>539</v>
      </c>
      <c r="AL22" s="1133"/>
      <c r="AM22" s="1133"/>
      <c r="AN22" s="1134"/>
      <c r="AO22" s="283">
        <v>97.1</v>
      </c>
      <c r="AP22" s="284">
        <v>97.5</v>
      </c>
      <c r="AQ22" s="285">
        <v>-0.4</v>
      </c>
      <c r="AR22" s="270"/>
      <c r="AS22" s="282"/>
      <c r="AT22" s="278"/>
    </row>
    <row r="23" spans="1:46" s="250" customFormat="1" x14ac:dyDescent="0.15">
      <c r="A23" s="278"/>
      <c r="AP23" s="270"/>
      <c r="AQ23" s="270"/>
      <c r="AR23" s="270"/>
      <c r="AS23" s="282"/>
      <c r="AT23" s="278"/>
    </row>
    <row r="24" spans="1:46" s="250" customFormat="1" x14ac:dyDescent="0.15">
      <c r="A24" s="278"/>
      <c r="AP24" s="270"/>
      <c r="AQ24" s="270"/>
      <c r="AR24" s="270"/>
      <c r="AS24" s="282"/>
      <c r="AT24" s="278"/>
    </row>
    <row r="25" spans="1:46" s="250" customFormat="1" x14ac:dyDescent="0.15">
      <c r="A25" s="286"/>
      <c r="B25" s="287"/>
      <c r="C25" s="287"/>
      <c r="D25" s="287"/>
      <c r="E25" s="287"/>
      <c r="F25" s="287"/>
      <c r="G25" s="287"/>
      <c r="H25" s="287"/>
      <c r="I25" s="287"/>
      <c r="J25" s="287"/>
      <c r="K25" s="287"/>
      <c r="L25" s="287"/>
      <c r="M25" s="287"/>
      <c r="N25" s="287"/>
      <c r="O25" s="287"/>
      <c r="P25" s="287"/>
      <c r="Q25" s="287"/>
      <c r="R25" s="287"/>
      <c r="S25" s="287"/>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8"/>
      <c r="AQ25" s="288"/>
      <c r="AR25" s="288"/>
      <c r="AS25" s="289"/>
      <c r="AT25" s="278"/>
    </row>
    <row r="26" spans="1:46" s="250" customFormat="1" x14ac:dyDescent="0.15">
      <c r="A26" s="1123" t="s">
        <v>540</v>
      </c>
      <c r="B26" s="1123"/>
      <c r="C26" s="1123"/>
      <c r="D26" s="1123"/>
      <c r="E26" s="1123"/>
      <c r="F26" s="1123"/>
      <c r="G26" s="1123"/>
      <c r="H26" s="1123"/>
      <c r="I26" s="1123"/>
      <c r="J26" s="1123"/>
      <c r="K26" s="1123"/>
      <c r="L26" s="1123"/>
      <c r="M26" s="1123"/>
      <c r="N26" s="1123"/>
      <c r="O26" s="1123"/>
      <c r="P26" s="1123"/>
      <c r="Q26" s="1123"/>
      <c r="R26" s="1123"/>
      <c r="S26" s="1123"/>
      <c r="T26" s="1123"/>
      <c r="U26" s="1123"/>
      <c r="V26" s="1123"/>
      <c r="W26" s="1123"/>
      <c r="X26" s="1123"/>
      <c r="Y26" s="1123"/>
      <c r="Z26" s="1123"/>
      <c r="AA26" s="1123"/>
      <c r="AB26" s="1123"/>
      <c r="AC26" s="1123"/>
      <c r="AD26" s="1123"/>
      <c r="AE26" s="1123"/>
      <c r="AF26" s="1123"/>
      <c r="AG26" s="1123"/>
      <c r="AH26" s="1123"/>
      <c r="AI26" s="1123"/>
      <c r="AJ26" s="1123"/>
      <c r="AK26" s="1123"/>
      <c r="AL26" s="1123"/>
      <c r="AM26" s="1123"/>
      <c r="AN26" s="1123"/>
      <c r="AO26" s="1123"/>
      <c r="AP26" s="1123"/>
      <c r="AQ26" s="1123"/>
      <c r="AR26" s="1123"/>
      <c r="AS26" s="1123"/>
    </row>
    <row r="27" spans="1:46" x14ac:dyDescent="0.15">
      <c r="A27" s="290"/>
      <c r="AS27" s="245"/>
      <c r="AT27" s="245"/>
    </row>
    <row r="28" spans="1:46" ht="17.25" x14ac:dyDescent="0.15">
      <c r="A28" s="246" t="s">
        <v>541</v>
      </c>
      <c r="B28" s="247"/>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91"/>
    </row>
    <row r="29" spans="1:46" x14ac:dyDescent="0.15">
      <c r="A29" s="249"/>
      <c r="AK29" s="250" t="s">
        <v>542</v>
      </c>
      <c r="AL29" s="250"/>
      <c r="AM29" s="250"/>
      <c r="AN29" s="250"/>
      <c r="AS29" s="292"/>
    </row>
    <row r="30" spans="1:46" ht="13.5" customHeight="1" x14ac:dyDescent="0.15">
      <c r="A30" s="249"/>
      <c r="AK30" s="252"/>
      <c r="AL30" s="253"/>
      <c r="AM30" s="253"/>
      <c r="AN30" s="254"/>
      <c r="AO30" s="1124" t="s">
        <v>521</v>
      </c>
      <c r="AP30" s="255"/>
      <c r="AQ30" s="256" t="s">
        <v>522</v>
      </c>
      <c r="AR30" s="257"/>
    </row>
    <row r="31" spans="1:46" x14ac:dyDescent="0.15">
      <c r="A31" s="249"/>
      <c r="AK31" s="258"/>
      <c r="AL31" s="259"/>
      <c r="AM31" s="259"/>
      <c r="AN31" s="260"/>
      <c r="AO31" s="1125"/>
      <c r="AP31" s="261" t="s">
        <v>523</v>
      </c>
      <c r="AQ31" s="262" t="s">
        <v>524</v>
      </c>
      <c r="AR31" s="263" t="s">
        <v>525</v>
      </c>
    </row>
    <row r="32" spans="1:46" ht="27" customHeight="1" x14ac:dyDescent="0.15">
      <c r="A32" s="249"/>
      <c r="AK32" s="1140" t="s">
        <v>543</v>
      </c>
      <c r="AL32" s="1141"/>
      <c r="AM32" s="1141"/>
      <c r="AN32" s="1142"/>
      <c r="AO32" s="293">
        <v>2658084</v>
      </c>
      <c r="AP32" s="293">
        <v>88077</v>
      </c>
      <c r="AQ32" s="294">
        <v>72468</v>
      </c>
      <c r="AR32" s="295">
        <v>21.5</v>
      </c>
    </row>
    <row r="33" spans="1:46" ht="13.5" customHeight="1" x14ac:dyDescent="0.15">
      <c r="A33" s="249"/>
      <c r="AK33" s="1140" t="s">
        <v>544</v>
      </c>
      <c r="AL33" s="1141"/>
      <c r="AM33" s="1141"/>
      <c r="AN33" s="1142"/>
      <c r="AO33" s="293" t="s">
        <v>529</v>
      </c>
      <c r="AP33" s="293" t="s">
        <v>529</v>
      </c>
      <c r="AQ33" s="294" t="s">
        <v>529</v>
      </c>
      <c r="AR33" s="295" t="s">
        <v>529</v>
      </c>
    </row>
    <row r="34" spans="1:46" ht="27" customHeight="1" x14ac:dyDescent="0.15">
      <c r="A34" s="249"/>
      <c r="AK34" s="1140" t="s">
        <v>545</v>
      </c>
      <c r="AL34" s="1141"/>
      <c r="AM34" s="1141"/>
      <c r="AN34" s="1142"/>
      <c r="AO34" s="293" t="s">
        <v>529</v>
      </c>
      <c r="AP34" s="293" t="s">
        <v>529</v>
      </c>
      <c r="AQ34" s="294">
        <v>1</v>
      </c>
      <c r="AR34" s="295" t="s">
        <v>529</v>
      </c>
    </row>
    <row r="35" spans="1:46" ht="27" customHeight="1" x14ac:dyDescent="0.15">
      <c r="A35" s="249"/>
      <c r="AK35" s="1140" t="s">
        <v>546</v>
      </c>
      <c r="AL35" s="1141"/>
      <c r="AM35" s="1141"/>
      <c r="AN35" s="1142"/>
      <c r="AO35" s="293">
        <v>204898</v>
      </c>
      <c r="AP35" s="293">
        <v>6789</v>
      </c>
      <c r="AQ35" s="294">
        <v>17710</v>
      </c>
      <c r="AR35" s="295">
        <v>-61.7</v>
      </c>
    </row>
    <row r="36" spans="1:46" ht="27" customHeight="1" x14ac:dyDescent="0.15">
      <c r="A36" s="249"/>
      <c r="AK36" s="1140" t="s">
        <v>547</v>
      </c>
      <c r="AL36" s="1141"/>
      <c r="AM36" s="1141"/>
      <c r="AN36" s="1142"/>
      <c r="AO36" s="293">
        <v>24460</v>
      </c>
      <c r="AP36" s="293">
        <v>810</v>
      </c>
      <c r="AQ36" s="294">
        <v>2475</v>
      </c>
      <c r="AR36" s="295">
        <v>-67.3</v>
      </c>
    </row>
    <row r="37" spans="1:46" ht="13.5" customHeight="1" x14ac:dyDescent="0.15">
      <c r="A37" s="249"/>
      <c r="AK37" s="1140" t="s">
        <v>548</v>
      </c>
      <c r="AL37" s="1141"/>
      <c r="AM37" s="1141"/>
      <c r="AN37" s="1142"/>
      <c r="AO37" s="293">
        <v>181752</v>
      </c>
      <c r="AP37" s="293">
        <v>6022</v>
      </c>
      <c r="AQ37" s="294">
        <v>637</v>
      </c>
      <c r="AR37" s="295">
        <v>845.4</v>
      </c>
    </row>
    <row r="38" spans="1:46" ht="27" customHeight="1" x14ac:dyDescent="0.15">
      <c r="A38" s="249"/>
      <c r="AK38" s="1143" t="s">
        <v>549</v>
      </c>
      <c r="AL38" s="1144"/>
      <c r="AM38" s="1144"/>
      <c r="AN38" s="1145"/>
      <c r="AO38" s="296">
        <v>63</v>
      </c>
      <c r="AP38" s="296">
        <v>2</v>
      </c>
      <c r="AQ38" s="297">
        <v>2</v>
      </c>
      <c r="AR38" s="285">
        <v>0</v>
      </c>
      <c r="AS38" s="292"/>
    </row>
    <row r="39" spans="1:46" x14ac:dyDescent="0.15">
      <c r="A39" s="249"/>
      <c r="AK39" s="1143" t="s">
        <v>550</v>
      </c>
      <c r="AL39" s="1144"/>
      <c r="AM39" s="1144"/>
      <c r="AN39" s="1145"/>
      <c r="AO39" s="293">
        <v>-46084</v>
      </c>
      <c r="AP39" s="293">
        <v>-1527</v>
      </c>
      <c r="AQ39" s="294">
        <v>-3769</v>
      </c>
      <c r="AR39" s="295">
        <v>-59.5</v>
      </c>
      <c r="AS39" s="292"/>
    </row>
    <row r="40" spans="1:46" ht="27" customHeight="1" x14ac:dyDescent="0.15">
      <c r="A40" s="249"/>
      <c r="AK40" s="1140" t="s">
        <v>551</v>
      </c>
      <c r="AL40" s="1141"/>
      <c r="AM40" s="1141"/>
      <c r="AN40" s="1142"/>
      <c r="AO40" s="293">
        <v>-1961681</v>
      </c>
      <c r="AP40" s="293">
        <v>-65002</v>
      </c>
      <c r="AQ40" s="294">
        <v>-62733</v>
      </c>
      <c r="AR40" s="295">
        <v>3.6</v>
      </c>
      <c r="AS40" s="292"/>
    </row>
    <row r="41" spans="1:46" x14ac:dyDescent="0.15">
      <c r="A41" s="249"/>
      <c r="AK41" s="1146" t="s">
        <v>299</v>
      </c>
      <c r="AL41" s="1147"/>
      <c r="AM41" s="1147"/>
      <c r="AN41" s="1148"/>
      <c r="AO41" s="293">
        <v>1061492</v>
      </c>
      <c r="AP41" s="293">
        <v>35173</v>
      </c>
      <c r="AQ41" s="294">
        <v>26792</v>
      </c>
      <c r="AR41" s="295">
        <v>31.3</v>
      </c>
      <c r="AS41" s="292"/>
    </row>
    <row r="42" spans="1:46" x14ac:dyDescent="0.15">
      <c r="A42" s="249"/>
      <c r="AK42" s="298" t="s">
        <v>552</v>
      </c>
      <c r="AQ42" s="270"/>
      <c r="AR42" s="270"/>
      <c r="AS42" s="292"/>
    </row>
    <row r="43" spans="1:46" x14ac:dyDescent="0.15">
      <c r="A43" s="249"/>
      <c r="AP43" s="299"/>
      <c r="AQ43" s="270"/>
      <c r="AS43" s="292"/>
    </row>
    <row r="44" spans="1:46" x14ac:dyDescent="0.15">
      <c r="A44" s="249"/>
      <c r="AQ44" s="270"/>
    </row>
    <row r="45" spans="1:46" x14ac:dyDescent="0.15">
      <c r="A45" s="247"/>
      <c r="B45" s="247"/>
      <c r="C45" s="247"/>
      <c r="D45" s="247"/>
      <c r="E45" s="247"/>
      <c r="F45" s="247"/>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300"/>
      <c r="AR45" s="247"/>
      <c r="AS45" s="247"/>
      <c r="AT45" s="245"/>
    </row>
    <row r="46" spans="1:46" x14ac:dyDescent="0.15">
      <c r="A46" s="301"/>
      <c r="B46" s="301"/>
      <c r="C46" s="301"/>
      <c r="D46" s="301"/>
      <c r="E46" s="301"/>
      <c r="F46" s="301"/>
      <c r="G46" s="301"/>
      <c r="H46" s="301"/>
      <c r="I46" s="301"/>
      <c r="J46" s="301"/>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245"/>
    </row>
    <row r="47" spans="1:46" ht="17.25" customHeight="1" x14ac:dyDescent="0.15">
      <c r="A47" s="302" t="s">
        <v>553</v>
      </c>
    </row>
    <row r="48" spans="1:46" x14ac:dyDescent="0.15">
      <c r="A48" s="249"/>
      <c r="AK48" s="303" t="s">
        <v>554</v>
      </c>
      <c r="AL48" s="303"/>
      <c r="AM48" s="303"/>
      <c r="AN48" s="303"/>
      <c r="AO48" s="303"/>
      <c r="AP48" s="303"/>
      <c r="AQ48" s="304"/>
      <c r="AR48" s="303"/>
    </row>
    <row r="49" spans="1:44" ht="13.5" customHeight="1" x14ac:dyDescent="0.15">
      <c r="A49" s="249"/>
      <c r="AK49" s="305"/>
      <c r="AL49" s="306"/>
      <c r="AM49" s="1135" t="s">
        <v>521</v>
      </c>
      <c r="AN49" s="1137" t="s">
        <v>555</v>
      </c>
      <c r="AO49" s="1138"/>
      <c r="AP49" s="1138"/>
      <c r="AQ49" s="1138"/>
      <c r="AR49" s="1139"/>
    </row>
    <row r="50" spans="1:44" x14ac:dyDescent="0.15">
      <c r="A50" s="249"/>
      <c r="AK50" s="307"/>
      <c r="AL50" s="308"/>
      <c r="AM50" s="1136"/>
      <c r="AN50" s="309" t="s">
        <v>556</v>
      </c>
      <c r="AO50" s="310" t="s">
        <v>557</v>
      </c>
      <c r="AP50" s="311" t="s">
        <v>558</v>
      </c>
      <c r="AQ50" s="312" t="s">
        <v>559</v>
      </c>
      <c r="AR50" s="313" t="s">
        <v>560</v>
      </c>
    </row>
    <row r="51" spans="1:44" x14ac:dyDescent="0.15">
      <c r="A51" s="249"/>
      <c r="AK51" s="305" t="s">
        <v>561</v>
      </c>
      <c r="AL51" s="306"/>
      <c r="AM51" s="314">
        <v>4485692</v>
      </c>
      <c r="AN51" s="315">
        <v>140086</v>
      </c>
      <c r="AO51" s="316">
        <v>30.8</v>
      </c>
      <c r="AP51" s="317">
        <v>88968</v>
      </c>
      <c r="AQ51" s="318">
        <v>6.8</v>
      </c>
      <c r="AR51" s="319">
        <v>24</v>
      </c>
    </row>
    <row r="52" spans="1:44" x14ac:dyDescent="0.15">
      <c r="A52" s="249"/>
      <c r="AK52" s="320"/>
      <c r="AL52" s="321" t="s">
        <v>562</v>
      </c>
      <c r="AM52" s="322">
        <v>1545111</v>
      </c>
      <c r="AN52" s="323">
        <v>48253</v>
      </c>
      <c r="AO52" s="324">
        <v>30.4</v>
      </c>
      <c r="AP52" s="325">
        <v>45482</v>
      </c>
      <c r="AQ52" s="326">
        <v>5.5</v>
      </c>
      <c r="AR52" s="327">
        <v>24.9</v>
      </c>
    </row>
    <row r="53" spans="1:44" x14ac:dyDescent="0.15">
      <c r="A53" s="249"/>
      <c r="AK53" s="305" t="s">
        <v>563</v>
      </c>
      <c r="AL53" s="306"/>
      <c r="AM53" s="314">
        <v>4298196</v>
      </c>
      <c r="AN53" s="315">
        <v>136420</v>
      </c>
      <c r="AO53" s="316">
        <v>-2.6</v>
      </c>
      <c r="AP53" s="317">
        <v>85173</v>
      </c>
      <c r="AQ53" s="318">
        <v>-4.3</v>
      </c>
      <c r="AR53" s="319">
        <v>1.7</v>
      </c>
    </row>
    <row r="54" spans="1:44" x14ac:dyDescent="0.15">
      <c r="A54" s="249"/>
      <c r="AK54" s="320"/>
      <c r="AL54" s="321" t="s">
        <v>562</v>
      </c>
      <c r="AM54" s="322">
        <v>1151668</v>
      </c>
      <c r="AN54" s="323">
        <v>36553</v>
      </c>
      <c r="AO54" s="324">
        <v>-24.2</v>
      </c>
      <c r="AP54" s="325">
        <v>43913</v>
      </c>
      <c r="AQ54" s="326">
        <v>-3.4</v>
      </c>
      <c r="AR54" s="327">
        <v>-20.8</v>
      </c>
    </row>
    <row r="55" spans="1:44" x14ac:dyDescent="0.15">
      <c r="A55" s="249"/>
      <c r="AK55" s="305" t="s">
        <v>564</v>
      </c>
      <c r="AL55" s="306"/>
      <c r="AM55" s="314">
        <v>3478720</v>
      </c>
      <c r="AN55" s="315">
        <v>111928</v>
      </c>
      <c r="AO55" s="316">
        <v>-18</v>
      </c>
      <c r="AP55" s="317">
        <v>94081</v>
      </c>
      <c r="AQ55" s="318">
        <v>10.5</v>
      </c>
      <c r="AR55" s="319">
        <v>-28.5</v>
      </c>
    </row>
    <row r="56" spans="1:44" x14ac:dyDescent="0.15">
      <c r="A56" s="249"/>
      <c r="AK56" s="320"/>
      <c r="AL56" s="321" t="s">
        <v>562</v>
      </c>
      <c r="AM56" s="322">
        <v>921094</v>
      </c>
      <c r="AN56" s="323">
        <v>29636</v>
      </c>
      <c r="AO56" s="324">
        <v>-18.899999999999999</v>
      </c>
      <c r="AP56" s="325">
        <v>48949</v>
      </c>
      <c r="AQ56" s="326">
        <v>11.5</v>
      </c>
      <c r="AR56" s="327">
        <v>-30.4</v>
      </c>
    </row>
    <row r="57" spans="1:44" x14ac:dyDescent="0.15">
      <c r="A57" s="249"/>
      <c r="AK57" s="305" t="s">
        <v>565</v>
      </c>
      <c r="AL57" s="306"/>
      <c r="AM57" s="314">
        <v>3669270</v>
      </c>
      <c r="AN57" s="315">
        <v>119731</v>
      </c>
      <c r="AO57" s="316">
        <v>7</v>
      </c>
      <c r="AP57" s="317">
        <v>92632</v>
      </c>
      <c r="AQ57" s="318">
        <v>-1.5</v>
      </c>
      <c r="AR57" s="319">
        <v>8.5</v>
      </c>
    </row>
    <row r="58" spans="1:44" x14ac:dyDescent="0.15">
      <c r="A58" s="249"/>
      <c r="AK58" s="320"/>
      <c r="AL58" s="321" t="s">
        <v>562</v>
      </c>
      <c r="AM58" s="322">
        <v>1420768</v>
      </c>
      <c r="AN58" s="323">
        <v>46361</v>
      </c>
      <c r="AO58" s="324">
        <v>56.4</v>
      </c>
      <c r="AP58" s="325">
        <v>47978</v>
      </c>
      <c r="AQ58" s="326">
        <v>-2</v>
      </c>
      <c r="AR58" s="327">
        <v>58.4</v>
      </c>
    </row>
    <row r="59" spans="1:44" x14ac:dyDescent="0.15">
      <c r="A59" s="249"/>
      <c r="AK59" s="305" t="s">
        <v>566</v>
      </c>
      <c r="AL59" s="306"/>
      <c r="AM59" s="314">
        <v>4450140</v>
      </c>
      <c r="AN59" s="315">
        <v>147458</v>
      </c>
      <c r="AO59" s="316">
        <v>23.2</v>
      </c>
      <c r="AP59" s="317">
        <v>96469</v>
      </c>
      <c r="AQ59" s="318">
        <v>4.0999999999999996</v>
      </c>
      <c r="AR59" s="319">
        <v>19.100000000000001</v>
      </c>
    </row>
    <row r="60" spans="1:44" x14ac:dyDescent="0.15">
      <c r="A60" s="249"/>
      <c r="AK60" s="320"/>
      <c r="AL60" s="321" t="s">
        <v>562</v>
      </c>
      <c r="AM60" s="322">
        <v>1131533</v>
      </c>
      <c r="AN60" s="323">
        <v>37494</v>
      </c>
      <c r="AO60" s="324">
        <v>-19.100000000000001</v>
      </c>
      <c r="AP60" s="325">
        <v>49775</v>
      </c>
      <c r="AQ60" s="326">
        <v>3.7</v>
      </c>
      <c r="AR60" s="327">
        <v>-22.8</v>
      </c>
    </row>
    <row r="61" spans="1:44" x14ac:dyDescent="0.15">
      <c r="A61" s="249"/>
      <c r="AK61" s="305" t="s">
        <v>567</v>
      </c>
      <c r="AL61" s="328"/>
      <c r="AM61" s="314">
        <v>4076404</v>
      </c>
      <c r="AN61" s="315">
        <v>131125</v>
      </c>
      <c r="AO61" s="316">
        <v>8.1</v>
      </c>
      <c r="AP61" s="317">
        <v>91465</v>
      </c>
      <c r="AQ61" s="329">
        <v>3.1</v>
      </c>
      <c r="AR61" s="319">
        <v>5</v>
      </c>
    </row>
    <row r="62" spans="1:44" x14ac:dyDescent="0.15">
      <c r="A62" s="249"/>
      <c r="AK62" s="320"/>
      <c r="AL62" s="321" t="s">
        <v>562</v>
      </c>
      <c r="AM62" s="322">
        <v>1234035</v>
      </c>
      <c r="AN62" s="323">
        <v>39659</v>
      </c>
      <c r="AO62" s="324">
        <v>4.9000000000000004</v>
      </c>
      <c r="AP62" s="325">
        <v>47219</v>
      </c>
      <c r="AQ62" s="326">
        <v>3.1</v>
      </c>
      <c r="AR62" s="327">
        <v>1.8</v>
      </c>
    </row>
    <row r="63" spans="1:44" x14ac:dyDescent="0.15">
      <c r="A63" s="249"/>
    </row>
    <row r="64" spans="1:44" x14ac:dyDescent="0.15">
      <c r="A64" s="249"/>
    </row>
    <row r="65" spans="1:46" x14ac:dyDescent="0.15">
      <c r="A65" s="249"/>
    </row>
    <row r="66" spans="1:46" x14ac:dyDescent="0.15">
      <c r="A66" s="330"/>
      <c r="B66" s="301"/>
      <c r="C66" s="301"/>
      <c r="D66" s="301"/>
      <c r="E66" s="301"/>
      <c r="F66" s="301"/>
      <c r="G66" s="301"/>
      <c r="H66" s="301"/>
      <c r="I66" s="301"/>
      <c r="J66" s="301"/>
      <c r="K66" s="301"/>
      <c r="L66" s="301"/>
      <c r="M66" s="301"/>
      <c r="N66" s="301"/>
      <c r="O66" s="301"/>
      <c r="P66" s="301"/>
      <c r="Q66" s="301"/>
      <c r="R66" s="301"/>
      <c r="S66" s="301"/>
      <c r="T66" s="301"/>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31"/>
    </row>
    <row r="67" spans="1:46" ht="13.5" hidden="1" customHeight="1" x14ac:dyDescent="0.15">
      <c r="AS67" s="245"/>
      <c r="AT67" s="245"/>
    </row>
  </sheetData>
  <sheetProtection algorithmName="SHA-512" hashValue="EqpzQMOCGn7bjs276xaRj2dfmYB5srhyYvKp6fxtRBiUXvGiTEnnuRW3CbJ1msWB6OuJc+R4EcC5h4uUrgqnUg==" saltValue="ftopyKu3nyCMJNntaMwy9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4" customWidth="1"/>
    <col min="126" max="16384" width="9" style="243" hidden="1"/>
  </cols>
  <sheetData>
    <row r="1" spans="2:125"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3"/>
      <c r="DQ1" s="243"/>
      <c r="DR1" s="243"/>
      <c r="DS1" s="243"/>
      <c r="DT1" s="243"/>
      <c r="DU1" s="243"/>
    </row>
    <row r="2" spans="2:125" x14ac:dyDescent="0.15">
      <c r="B2" s="243"/>
      <c r="DG2" s="243"/>
    </row>
    <row r="3" spans="2:125" x14ac:dyDescent="0.15">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H3" s="243"/>
      <c r="DI3" s="243"/>
      <c r="DJ3" s="243"/>
      <c r="DK3" s="243"/>
      <c r="DL3" s="243"/>
      <c r="DM3" s="243"/>
      <c r="DN3" s="243"/>
      <c r="DO3" s="243"/>
      <c r="DP3" s="243"/>
      <c r="DQ3" s="243"/>
      <c r="DR3" s="243"/>
      <c r="DS3" s="243"/>
      <c r="DT3" s="243"/>
      <c r="DU3" s="243"/>
    </row>
    <row r="4" spans="2:125" x14ac:dyDescent="0.15"/>
    <row r="5" spans="2:125" x14ac:dyDescent="0.15"/>
    <row r="6" spans="2:125" x14ac:dyDescent="0.15"/>
    <row r="7" spans="2:125" x14ac:dyDescent="0.15"/>
    <row r="8" spans="2:125" x14ac:dyDescent="0.15"/>
    <row r="9" spans="2:125" x14ac:dyDescent="0.15">
      <c r="DU9" s="243"/>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3"/>
    </row>
    <row r="18" spans="125:125" x14ac:dyDescent="0.15"/>
    <row r="19" spans="125:125" x14ac:dyDescent="0.15"/>
    <row r="20" spans="125:125" x14ac:dyDescent="0.15">
      <c r="DU20" s="243"/>
    </row>
    <row r="21" spans="125:125" x14ac:dyDescent="0.15">
      <c r="DU21" s="243"/>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3"/>
    </row>
    <row r="29" spans="125:125" x14ac:dyDescent="0.15"/>
    <row r="30" spans="125:125" x14ac:dyDescent="0.15"/>
    <row r="31" spans="125:125" x14ac:dyDescent="0.15"/>
    <row r="32" spans="125:125" x14ac:dyDescent="0.15"/>
    <row r="33" spans="2:125" x14ac:dyDescent="0.15">
      <c r="B33" s="243"/>
      <c r="G33" s="243"/>
      <c r="I33" s="243"/>
    </row>
    <row r="34" spans="2:125" x14ac:dyDescent="0.15">
      <c r="C34" s="243"/>
      <c r="P34" s="243"/>
      <c r="DE34" s="243"/>
      <c r="DH34" s="243"/>
    </row>
    <row r="35" spans="2:125" x14ac:dyDescent="0.15">
      <c r="D35" s="243"/>
      <c r="E35" s="243"/>
      <c r="DG35" s="243"/>
      <c r="DJ35" s="243"/>
      <c r="DP35" s="243"/>
      <c r="DQ35" s="243"/>
      <c r="DR35" s="243"/>
      <c r="DS35" s="243"/>
      <c r="DT35" s="243"/>
      <c r="DU35" s="243"/>
    </row>
    <row r="36" spans="2:125" x14ac:dyDescent="0.15">
      <c r="F36" s="243"/>
      <c r="H36" s="243"/>
      <c r="J36" s="243"/>
      <c r="K36" s="243"/>
      <c r="L36" s="243"/>
      <c r="M36" s="243"/>
      <c r="N36" s="243"/>
      <c r="O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c r="BR36" s="243"/>
      <c r="BS36" s="243"/>
      <c r="BT36" s="243"/>
      <c r="BU36" s="243"/>
      <c r="BV36" s="243"/>
      <c r="BW36" s="243"/>
      <c r="BX36" s="243"/>
      <c r="BY36" s="243"/>
      <c r="BZ36" s="243"/>
      <c r="CA36" s="243"/>
      <c r="CB36" s="243"/>
      <c r="CC36" s="243"/>
      <c r="CD36" s="243"/>
      <c r="CE36" s="243"/>
      <c r="CF36" s="243"/>
      <c r="CG36" s="243"/>
      <c r="CH36" s="243"/>
      <c r="CI36" s="243"/>
      <c r="CJ36" s="243"/>
      <c r="CK36" s="243"/>
      <c r="CL36" s="243"/>
      <c r="CM36" s="243"/>
      <c r="CN36" s="243"/>
      <c r="CO36" s="243"/>
      <c r="CP36" s="243"/>
      <c r="CQ36" s="243"/>
      <c r="CR36" s="243"/>
      <c r="CS36" s="243"/>
      <c r="CT36" s="243"/>
      <c r="CU36" s="243"/>
      <c r="CV36" s="243"/>
      <c r="CW36" s="243"/>
      <c r="CX36" s="243"/>
      <c r="CY36" s="243"/>
      <c r="CZ36" s="243"/>
      <c r="DA36" s="243"/>
      <c r="DB36" s="243"/>
      <c r="DC36" s="243"/>
      <c r="DD36" s="243"/>
      <c r="DF36" s="243"/>
      <c r="DI36" s="243"/>
      <c r="DK36" s="243"/>
      <c r="DL36" s="243"/>
      <c r="DM36" s="243"/>
      <c r="DN36" s="243"/>
      <c r="DO36" s="243"/>
      <c r="DP36" s="243"/>
      <c r="DQ36" s="243"/>
      <c r="DR36" s="243"/>
      <c r="DS36" s="243"/>
      <c r="DT36" s="243"/>
      <c r="DU36" s="243"/>
    </row>
    <row r="37" spans="2:125" x14ac:dyDescent="0.15">
      <c r="DU37" s="243"/>
    </row>
    <row r="38" spans="2:125" x14ac:dyDescent="0.15">
      <c r="DT38" s="243"/>
      <c r="DU38" s="243"/>
    </row>
    <row r="39" spans="2:125" x14ac:dyDescent="0.15"/>
    <row r="40" spans="2:125" x14ac:dyDescent="0.15">
      <c r="DH40" s="243"/>
    </row>
    <row r="41" spans="2:125" x14ac:dyDescent="0.15">
      <c r="DE41" s="243"/>
    </row>
    <row r="42" spans="2:125" x14ac:dyDescent="0.15">
      <c r="DG42" s="243"/>
      <c r="DJ42" s="243"/>
    </row>
    <row r="43" spans="2:125" x14ac:dyDescent="0.15">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243"/>
      <c r="CA43" s="243"/>
      <c r="CB43" s="243"/>
      <c r="CC43" s="243"/>
      <c r="CD43" s="243"/>
      <c r="CE43" s="243"/>
      <c r="CF43" s="243"/>
      <c r="CG43" s="243"/>
      <c r="CH43" s="243"/>
      <c r="CI43" s="243"/>
      <c r="CJ43" s="243"/>
      <c r="CK43" s="243"/>
      <c r="CL43" s="243"/>
      <c r="CM43" s="243"/>
      <c r="CN43" s="243"/>
      <c r="CO43" s="243"/>
      <c r="CP43" s="243"/>
      <c r="CQ43" s="243"/>
      <c r="CR43" s="243"/>
      <c r="CS43" s="243"/>
      <c r="CT43" s="243"/>
      <c r="CU43" s="243"/>
      <c r="CV43" s="243"/>
      <c r="CW43" s="243"/>
      <c r="CX43" s="243"/>
      <c r="CY43" s="243"/>
      <c r="CZ43" s="243"/>
      <c r="DA43" s="243"/>
      <c r="DB43" s="243"/>
      <c r="DC43" s="243"/>
      <c r="DD43" s="243"/>
      <c r="DF43" s="243"/>
      <c r="DI43" s="243"/>
      <c r="DK43" s="243"/>
      <c r="DL43" s="243"/>
      <c r="DM43" s="243"/>
      <c r="DN43" s="243"/>
      <c r="DO43" s="243"/>
      <c r="DP43" s="243"/>
      <c r="DQ43" s="243"/>
      <c r="DR43" s="243"/>
      <c r="DS43" s="243"/>
      <c r="DT43" s="243"/>
      <c r="DU43" s="243"/>
    </row>
    <row r="44" spans="2:125" x14ac:dyDescent="0.15">
      <c r="DU44" s="243"/>
    </row>
    <row r="45" spans="2:125" x14ac:dyDescent="0.15"/>
    <row r="46" spans="2:125" x14ac:dyDescent="0.15"/>
    <row r="47" spans="2:125" x14ac:dyDescent="0.15"/>
    <row r="48" spans="2:125" x14ac:dyDescent="0.15">
      <c r="DT48" s="243"/>
      <c r="DU48" s="243"/>
    </row>
    <row r="49" spans="120:125" x14ac:dyDescent="0.15">
      <c r="DU49" s="243"/>
    </row>
    <row r="50" spans="120:125" x14ac:dyDescent="0.15">
      <c r="DU50" s="243"/>
    </row>
    <row r="51" spans="120:125" x14ac:dyDescent="0.15">
      <c r="DP51" s="243"/>
      <c r="DQ51" s="243"/>
      <c r="DR51" s="243"/>
      <c r="DS51" s="243"/>
      <c r="DT51" s="243"/>
      <c r="DU51" s="243"/>
    </row>
    <row r="52" spans="120:125" x14ac:dyDescent="0.15"/>
    <row r="53" spans="120:125" x14ac:dyDescent="0.15"/>
    <row r="54" spans="120:125" x14ac:dyDescent="0.15">
      <c r="DU54" s="243"/>
    </row>
    <row r="55" spans="120:125" x14ac:dyDescent="0.15"/>
    <row r="56" spans="120:125" x14ac:dyDescent="0.15"/>
    <row r="57" spans="120:125" x14ac:dyDescent="0.15"/>
    <row r="58" spans="120:125" x14ac:dyDescent="0.15">
      <c r="DU58" s="243"/>
    </row>
    <row r="59" spans="120:125" x14ac:dyDescent="0.15"/>
    <row r="60" spans="120:125" x14ac:dyDescent="0.15"/>
    <row r="61" spans="120:125" x14ac:dyDescent="0.15"/>
    <row r="62" spans="120:125" x14ac:dyDescent="0.15"/>
    <row r="63" spans="120:125" x14ac:dyDescent="0.15">
      <c r="DU63" s="243"/>
    </row>
    <row r="64" spans="120:125" x14ac:dyDescent="0.15">
      <c r="DT64" s="243"/>
      <c r="DU64" s="243"/>
    </row>
    <row r="65" spans="123:125" x14ac:dyDescent="0.15"/>
    <row r="66" spans="123:125" x14ac:dyDescent="0.15"/>
    <row r="67" spans="123:125" x14ac:dyDescent="0.15"/>
    <row r="68" spans="123:125" x14ac:dyDescent="0.15"/>
    <row r="69" spans="123:125" x14ac:dyDescent="0.15">
      <c r="DS69" s="243"/>
      <c r="DT69" s="243"/>
      <c r="DU69" s="243"/>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3"/>
    </row>
    <row r="83" spans="116:125" x14ac:dyDescent="0.15">
      <c r="DM83" s="243"/>
      <c r="DN83" s="243"/>
      <c r="DO83" s="243"/>
      <c r="DP83" s="243"/>
      <c r="DQ83" s="243"/>
      <c r="DR83" s="243"/>
      <c r="DS83" s="243"/>
      <c r="DT83" s="243"/>
      <c r="DU83" s="243"/>
    </row>
    <row r="84" spans="116:125" x14ac:dyDescent="0.15"/>
    <row r="85" spans="116:125" x14ac:dyDescent="0.15"/>
    <row r="86" spans="116:125" x14ac:dyDescent="0.15"/>
    <row r="87" spans="116:125" x14ac:dyDescent="0.15"/>
    <row r="88" spans="116:125" x14ac:dyDescent="0.15">
      <c r="DU88" s="243"/>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3"/>
      <c r="DT94" s="243"/>
      <c r="DU94" s="243"/>
    </row>
    <row r="95" spans="116:125" ht="13.5" customHeight="1" x14ac:dyDescent="0.15">
      <c r="DU95" s="243"/>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3"/>
    </row>
    <row r="102" spans="124:125" ht="13.5" customHeight="1" x14ac:dyDescent="0.15"/>
    <row r="103" spans="124:125" ht="13.5" customHeight="1" x14ac:dyDescent="0.15"/>
    <row r="104" spans="124:125" ht="13.5" customHeight="1" x14ac:dyDescent="0.15">
      <c r="DT104" s="243"/>
      <c r="DU104" s="243"/>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3" t="s">
        <v>569</v>
      </c>
    </row>
    <row r="121" spans="125:125" ht="13.5" hidden="1" customHeight="1" x14ac:dyDescent="0.15">
      <c r="DU121" s="243"/>
    </row>
  </sheetData>
  <sheetProtection algorithmName="SHA-512" hashValue="0qMRY3aSxgABqzD2qwDgati7Yy9uBshf99ZznhGdjAVKZpjzOStyYt6gWniO+oRwi0tnrpXC53WwTBOVrzZtpg==" saltValue="KLRPB2nCahQtMoIU+TOfm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4" customWidth="1"/>
    <col min="126" max="142" width="0" style="243" hidden="1" customWidth="1"/>
    <col min="143" max="16384" width="9" style="243" hidden="1"/>
  </cols>
  <sheetData>
    <row r="1" spans="1:125"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3"/>
      <c r="DQ1" s="243"/>
      <c r="DR1" s="243"/>
      <c r="DS1" s="243"/>
      <c r="DT1" s="243"/>
      <c r="DU1" s="243"/>
    </row>
    <row r="2" spans="1:125" x14ac:dyDescent="0.15">
      <c r="B2" s="243"/>
      <c r="T2" s="243"/>
    </row>
    <row r="3" spans="1:125"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3"/>
      <c r="G33" s="243"/>
      <c r="I33" s="243"/>
    </row>
    <row r="34" spans="2:125" x14ac:dyDescent="0.15">
      <c r="C34" s="243"/>
      <c r="P34" s="243"/>
      <c r="R34" s="243"/>
      <c r="U34" s="243"/>
    </row>
    <row r="35" spans="2:125" x14ac:dyDescent="0.15">
      <c r="D35" s="243"/>
      <c r="E35" s="243"/>
      <c r="T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c r="BR35" s="243"/>
      <c r="BS35" s="243"/>
      <c r="BT35" s="243"/>
      <c r="BU35" s="243"/>
      <c r="BV35" s="243"/>
      <c r="BW35" s="243"/>
      <c r="BX35" s="243"/>
      <c r="BY35" s="243"/>
      <c r="BZ35" s="243"/>
      <c r="CA35" s="243"/>
      <c r="CB35" s="243"/>
      <c r="CC35" s="243"/>
      <c r="CD35" s="243"/>
      <c r="CE35" s="243"/>
      <c r="CF35" s="243"/>
      <c r="CG35" s="243"/>
      <c r="CH35" s="243"/>
      <c r="CI35" s="243"/>
      <c r="CJ35" s="243"/>
      <c r="CK35" s="243"/>
      <c r="CL35" s="243"/>
      <c r="CM35" s="243"/>
      <c r="CN35" s="243"/>
      <c r="CO35" s="243"/>
      <c r="CP35" s="243"/>
      <c r="CQ35" s="243"/>
      <c r="CR35" s="243"/>
      <c r="CS35" s="243"/>
      <c r="CT35" s="243"/>
      <c r="CU35" s="243"/>
      <c r="CV35" s="243"/>
      <c r="CW35" s="243"/>
      <c r="CX35" s="243"/>
      <c r="CY35" s="243"/>
      <c r="CZ35" s="243"/>
      <c r="DA35" s="243"/>
      <c r="DB35" s="243"/>
      <c r="DC35" s="243"/>
      <c r="DD35" s="243"/>
      <c r="DE35" s="243"/>
      <c r="DF35" s="243"/>
      <c r="DG35" s="243"/>
      <c r="DH35" s="243"/>
      <c r="DI35" s="243"/>
      <c r="DJ35" s="243"/>
      <c r="DK35" s="243"/>
      <c r="DL35" s="243"/>
      <c r="DM35" s="243"/>
      <c r="DN35" s="243"/>
      <c r="DO35" s="243"/>
      <c r="DP35" s="243"/>
      <c r="DQ35" s="243"/>
      <c r="DR35" s="243"/>
      <c r="DS35" s="243"/>
      <c r="DT35" s="243"/>
      <c r="DU35" s="243"/>
    </row>
    <row r="36" spans="2:125" x14ac:dyDescent="0.15">
      <c r="F36" s="243"/>
      <c r="H36" s="243"/>
      <c r="J36" s="243"/>
      <c r="K36" s="243"/>
      <c r="L36" s="243"/>
      <c r="M36" s="243"/>
      <c r="N36" s="243"/>
      <c r="O36" s="243"/>
      <c r="Q36" s="243"/>
      <c r="S36" s="243"/>
      <c r="V36" s="243"/>
    </row>
    <row r="37" spans="2:125" x14ac:dyDescent="0.15"/>
    <row r="38" spans="2:125" x14ac:dyDescent="0.15"/>
    <row r="39" spans="2:125" x14ac:dyDescent="0.15"/>
    <row r="40" spans="2:125" x14ac:dyDescent="0.15">
      <c r="U40" s="243"/>
    </row>
    <row r="41" spans="2:125" x14ac:dyDescent="0.15">
      <c r="R41" s="243"/>
    </row>
    <row r="42" spans="2:125" x14ac:dyDescent="0.15">
      <c r="T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c r="BR42" s="243"/>
      <c r="BS42" s="243"/>
      <c r="BT42" s="243"/>
      <c r="BU42" s="243"/>
      <c r="BV42" s="243"/>
      <c r="BW42" s="243"/>
      <c r="BX42" s="243"/>
      <c r="BY42" s="243"/>
      <c r="BZ42" s="243"/>
      <c r="CA42" s="243"/>
      <c r="CB42" s="243"/>
      <c r="CC42" s="243"/>
      <c r="CD42" s="243"/>
      <c r="CE42" s="243"/>
      <c r="CF42" s="243"/>
      <c r="CG42" s="243"/>
      <c r="CH42" s="243"/>
      <c r="CI42" s="243"/>
      <c r="CJ42" s="243"/>
      <c r="CK42" s="243"/>
      <c r="CL42" s="243"/>
      <c r="CM42" s="243"/>
      <c r="CN42" s="243"/>
      <c r="CO42" s="243"/>
      <c r="CP42" s="243"/>
      <c r="CQ42" s="243"/>
      <c r="CR42" s="243"/>
      <c r="CS42" s="243"/>
      <c r="CT42" s="243"/>
      <c r="CU42" s="243"/>
      <c r="CV42" s="243"/>
      <c r="CW42" s="243"/>
      <c r="CX42" s="243"/>
      <c r="CY42" s="243"/>
      <c r="CZ42" s="243"/>
      <c r="DA42" s="243"/>
      <c r="DB42" s="243"/>
      <c r="DC42" s="243"/>
      <c r="DD42" s="243"/>
      <c r="DE42" s="243"/>
      <c r="DF42" s="243"/>
      <c r="DG42" s="243"/>
      <c r="DH42" s="243"/>
      <c r="DI42" s="243"/>
      <c r="DJ42" s="243"/>
      <c r="DK42" s="243"/>
      <c r="DL42" s="243"/>
      <c r="DM42" s="243"/>
      <c r="DN42" s="243"/>
      <c r="DO42" s="243"/>
      <c r="DP42" s="243"/>
      <c r="DQ42" s="243"/>
      <c r="DR42" s="243"/>
      <c r="DS42" s="243"/>
      <c r="DT42" s="243"/>
      <c r="DU42" s="243"/>
    </row>
    <row r="43" spans="2:125" x14ac:dyDescent="0.15">
      <c r="Q43" s="243"/>
      <c r="S43" s="243"/>
      <c r="V43" s="243"/>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4" t="s">
        <v>570</v>
      </c>
    </row>
  </sheetData>
  <sheetProtection algorithmName="SHA-512" hashValue="IeGTHA+guIXJ2zh08rbgWDwczrKmUwmxN/yRMuw8TtUXAGMGZxYX5hHoF9AwVn6ljhKVNq6Wy5mCOpcy8TkE8w==" saltValue="5KsdJAn4aFL9ibIkiGngC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571</v>
      </c>
      <c r="G46" s="8" t="s">
        <v>572</v>
      </c>
      <c r="H46" s="8" t="s">
        <v>573</v>
      </c>
      <c r="I46" s="8" t="s">
        <v>574</v>
      </c>
      <c r="J46" s="9" t="s">
        <v>575</v>
      </c>
    </row>
    <row r="47" spans="2:10" ht="57.75" customHeight="1" x14ac:dyDescent="0.15">
      <c r="B47" s="10"/>
      <c r="C47" s="1149" t="s">
        <v>3</v>
      </c>
      <c r="D47" s="1149"/>
      <c r="E47" s="1150"/>
      <c r="F47" s="11">
        <v>22.84</v>
      </c>
      <c r="G47" s="12">
        <v>23.24</v>
      </c>
      <c r="H47" s="12">
        <v>23.17</v>
      </c>
      <c r="I47" s="12">
        <v>22.65</v>
      </c>
      <c r="J47" s="13">
        <v>24.7</v>
      </c>
    </row>
    <row r="48" spans="2:10" ht="57.75" customHeight="1" x14ac:dyDescent="0.15">
      <c r="B48" s="14"/>
      <c r="C48" s="1151" t="s">
        <v>4</v>
      </c>
      <c r="D48" s="1151"/>
      <c r="E48" s="1152"/>
      <c r="F48" s="15">
        <v>5.57</v>
      </c>
      <c r="G48" s="16">
        <v>4.5199999999999996</v>
      </c>
      <c r="H48" s="16">
        <v>2.67</v>
      </c>
      <c r="I48" s="16">
        <v>3.83</v>
      </c>
      <c r="J48" s="17">
        <v>5.83</v>
      </c>
    </row>
    <row r="49" spans="2:10" ht="57.75" customHeight="1" thickBot="1" x14ac:dyDescent="0.2">
      <c r="B49" s="18"/>
      <c r="C49" s="1153" t="s">
        <v>5</v>
      </c>
      <c r="D49" s="1153"/>
      <c r="E49" s="1154"/>
      <c r="F49" s="19">
        <v>0.74</v>
      </c>
      <c r="G49" s="20" t="s">
        <v>576</v>
      </c>
      <c r="H49" s="20" t="s">
        <v>577</v>
      </c>
      <c r="I49" s="20">
        <v>1.25</v>
      </c>
      <c r="J49" s="21">
        <v>4.72</v>
      </c>
    </row>
    <row r="50" spans="2:10" x14ac:dyDescent="0.15"/>
  </sheetData>
  <sheetProtection algorithmName="SHA-512" hashValue="GbyXFplySC3U1T86SVRoCK6p9Pq9PTIyfFhe6BvQA6qGPeTxQDUg1cFicQsty2G7LSuduspg8qcCZrUoPYTLVQ==" saltValue="mOIezE26JFieZEyqoO/DR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林 ことみ</cp:lastModifiedBy>
  <cp:lastPrinted>2023-10-19T07:36:36Z</cp:lastPrinted>
  <dcterms:created xsi:type="dcterms:W3CDTF">2023-02-20T07:49:09Z</dcterms:created>
  <dcterms:modified xsi:type="dcterms:W3CDTF">2024-03-29T07:32:38Z</dcterms:modified>
  <cp:category/>
</cp:coreProperties>
</file>